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camara_fil\Documents\FY-2025\0_CONTRATS_2025\83498905_83498908_Renforcement systèmes Irrigation PPM_Lot1-2\DAOO_83498905-83498908_PPM - Copie\"/>
    </mc:Choice>
  </mc:AlternateContent>
  <xr:revisionPtr revIDLastSave="0" documentId="13_ncr:1_{2B1DEDBA-9015-4CBA-90F2-0EF5D57F4B7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OT1_Kolon &amp; Djadjè" sheetId="23" r:id="rId1"/>
    <sheet name="LOT2_Doutien &amp; Zelani" sheetId="24" r:id="rId2"/>
    <sheet name="Evaluation budget_3" sheetId="17" state="hidden" r:id="rId3"/>
    <sheet name="Explication évaluation budget_1" sheetId="7" state="hidden" r:id="rId4"/>
  </sheets>
  <externalReferences>
    <externalReference r:id="rId5"/>
    <externalReference r:id="rId6"/>
  </externalReferences>
  <definedNames>
    <definedName name="maxt">'[1]Evaluation Finale'!$H$47</definedName>
    <definedName name="offremin">'[1]Evaluation Finale'!$H$46</definedName>
    <definedName name="pondt">'[1]Evaluation Finale'!$E$12</definedName>
    <definedName name="Teta">'[2]Evaluation technique'!$Q$23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4" l="1"/>
  <c r="F13" i="24"/>
  <c r="F12" i="24"/>
  <c r="F11" i="24"/>
  <c r="F10" i="24"/>
  <c r="F9" i="24"/>
  <c r="F6" i="24"/>
  <c r="F5" i="24"/>
  <c r="F14" i="23"/>
  <c r="F13" i="23"/>
  <c r="F12" i="23"/>
  <c r="F11" i="23"/>
  <c r="F10" i="23"/>
  <c r="F9" i="23"/>
  <c r="F6" i="23"/>
  <c r="F5" i="23"/>
  <c r="F7" i="24" l="1"/>
  <c r="F17" i="24" s="1"/>
  <c r="F15" i="23"/>
  <c r="F18" i="23" s="1"/>
  <c r="F7" i="23"/>
  <c r="F17" i="23" s="1"/>
  <c r="F15" i="24"/>
  <c r="F18" i="24" s="1"/>
  <c r="G31" i="17"/>
  <c r="E31" i="17"/>
  <c r="H31" i="17" s="1"/>
  <c r="G30" i="17"/>
  <c r="E30" i="17"/>
  <c r="H30" i="17" s="1"/>
  <c r="E26" i="17"/>
  <c r="H26" i="17" s="1"/>
  <c r="E25" i="17"/>
  <c r="H25" i="17" s="1"/>
  <c r="G23" i="17"/>
  <c r="E23" i="17"/>
  <c r="H23" i="17" s="1"/>
  <c r="G22" i="17"/>
  <c r="E22" i="17"/>
  <c r="H22" i="17" s="1"/>
  <c r="E21" i="17"/>
  <c r="H21" i="17" s="1"/>
  <c r="E20" i="17"/>
  <c r="H20" i="17" s="1"/>
  <c r="G19" i="17"/>
  <c r="E19" i="17"/>
  <c r="H19" i="17" s="1"/>
  <c r="E17" i="17"/>
  <c r="H17" i="17" s="1"/>
  <c r="E16" i="17"/>
  <c r="H16" i="17" s="1"/>
  <c r="E15" i="17"/>
  <c r="H15" i="17" s="1"/>
  <c r="F19" i="24" l="1"/>
  <c r="F19" i="23"/>
  <c r="H36" i="17"/>
  <c r="H35" i="17"/>
  <c r="H32" i="17"/>
  <c r="H38" i="17" l="1"/>
  <c r="H39" i="17" s="1"/>
  <c r="H37" i="17"/>
  <c r="G9" i="7" l="1"/>
  <c r="D9" i="7"/>
  <c r="H28" i="7" l="1"/>
</calcChain>
</file>

<file path=xl/sharedStrings.xml><?xml version="1.0" encoding="utf-8"?>
<sst xmlns="http://schemas.openxmlformats.org/spreadsheetml/2006/main" count="228" uniqueCount="120">
  <si>
    <t>Veuillez sélectionner</t>
  </si>
  <si>
    <t>Annexe N°2:</t>
  </si>
  <si>
    <t>Estimation et cadre d'offre fiancière de la valeur du contrat</t>
  </si>
  <si>
    <t>Jours</t>
  </si>
  <si>
    <t>Mois</t>
  </si>
  <si>
    <t xml:space="preserve">PN: </t>
  </si>
  <si>
    <t>H.j</t>
  </si>
  <si>
    <t>Intitulé du contrat</t>
  </si>
  <si>
    <t>FF</t>
  </si>
  <si>
    <t>Identité</t>
  </si>
  <si>
    <t>J</t>
  </si>
  <si>
    <t>Contact (Tél et mail correct et fonctionnel)</t>
  </si>
  <si>
    <t>Période</t>
  </si>
  <si>
    <t>NIF</t>
  </si>
  <si>
    <t>Forfait GIZ</t>
  </si>
  <si>
    <t>Temps unitaire</t>
  </si>
  <si>
    <t>Facture</t>
  </si>
  <si>
    <t>Quantité</t>
  </si>
  <si>
    <t>Jours ou mois ou U</t>
  </si>
  <si>
    <t>Nombre total</t>
  </si>
  <si>
    <t>Prix ou taux unitaire ou FF</t>
  </si>
  <si>
    <t>Mode de justification</t>
  </si>
  <si>
    <t>Total</t>
  </si>
  <si>
    <t>Preuves de voyage A/R</t>
  </si>
  <si>
    <t>Honoraires</t>
  </si>
  <si>
    <t>Timesheet / expert</t>
  </si>
  <si>
    <t>Expert régional</t>
  </si>
  <si>
    <t>Kms+Preuve de voyage</t>
  </si>
  <si>
    <t>Pool d'experts</t>
  </si>
  <si>
    <t>Frais de voyage</t>
  </si>
  <si>
    <t>Fréquence</t>
  </si>
  <si>
    <t>Vols aller-retour</t>
  </si>
  <si>
    <t>Nombre d'experts</t>
  </si>
  <si>
    <t>Vols par expert</t>
  </si>
  <si>
    <t>Prix par vol</t>
  </si>
  <si>
    <t>Vols internationaux</t>
  </si>
  <si>
    <t>Vols nationaux</t>
  </si>
  <si>
    <t>Autres coûts directs</t>
  </si>
  <si>
    <t>Nombre pers.</t>
  </si>
  <si>
    <t>Nombre jrs</t>
  </si>
  <si>
    <t xml:space="preserve">Quantité totale </t>
  </si>
  <si>
    <t>Prix par jour</t>
  </si>
  <si>
    <t>Valeur estimative du contrat</t>
  </si>
  <si>
    <t>État récapitulatif des coûts</t>
  </si>
  <si>
    <t xml:space="preserve">Coûts </t>
  </si>
  <si>
    <t>Coûts remboursables</t>
  </si>
  <si>
    <t>Justificatifs</t>
  </si>
  <si>
    <t>TOTAL Coûts BRUT</t>
  </si>
  <si>
    <t>-</t>
  </si>
  <si>
    <t>Taxe applicable (RSPS 10% sans NIF et 5% si NIF)</t>
  </si>
  <si>
    <t>TOTAL Coûts Nets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</si>
  <si>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>Pour les missions par des groupe d'experts, ou des cabinets d'étude, vous pouvez continuer l'estimation sur des annexes supplémentaire, ajouter un récapitulatif final.</t>
    </r>
  </si>
  <si>
    <t>Préparé par (faite un choix)</t>
  </si>
  <si>
    <t>Date, Signature du RdM</t>
  </si>
  <si>
    <t>Date, Signature du Consultant</t>
  </si>
  <si>
    <t>Remarques:</t>
  </si>
  <si>
    <t>Expl.: Tous les postes ou frais prévus, doivent être justifiables. Les frais de connexion à internet, d'appels téléphoniques, de rapportage ou de secrétariat sont inclus aux honoraires payable par la GIZ au Togo, sauf au cas par cas où ces postes représentent des charges exceptionnelles.</t>
  </si>
  <si>
    <t xml:space="preserve">Expert national </t>
  </si>
  <si>
    <t>Per diem</t>
  </si>
  <si>
    <t>Hébergement</t>
  </si>
  <si>
    <t>Autres frais de voyage</t>
  </si>
  <si>
    <t>Autres frais</t>
  </si>
  <si>
    <t>Vous pouvez insérer des lignes à partir d'ici, n'oubliez pas d'insérer les formules de calculs</t>
  </si>
  <si>
    <t>Ateliers / formation</t>
  </si>
  <si>
    <t>Autres coûts supplémentaires</t>
  </si>
  <si>
    <t>Estimation de la valeur du contrat</t>
  </si>
  <si>
    <t>Explications</t>
  </si>
  <si>
    <t>Pas modifiable</t>
  </si>
  <si>
    <t>veuillez remplir</t>
  </si>
  <si>
    <t>Honoraire</t>
  </si>
  <si>
    <t>Nombre d'experts par catégorie</t>
  </si>
  <si>
    <t>Nombre de jours ou de mois par catégorie d'expert</t>
  </si>
  <si>
    <t>Le calcul s'effectue automatiquement (nombre d'experts x nombre de jours / mois)</t>
  </si>
  <si>
    <t>informer le.s consultant.s sur les pièces justificatives indispensables pour les paiements</t>
  </si>
  <si>
    <t>Honoraires pas de salaire!</t>
  </si>
  <si>
    <t>Le calcul est automatique</t>
  </si>
  <si>
    <t>Nombre d'experts pour lesquels des frais de voyage s'appliquent</t>
  </si>
  <si>
    <t>Nombre de jours ou de mois pendant lesquels les frais de voyage sont nécessaires</t>
  </si>
  <si>
    <t>Per diem et héberement selon les taux GIZ</t>
  </si>
  <si>
    <t>Frais de transport, taxi etc.</t>
  </si>
  <si>
    <t>Nombre des autres frais par expert ou groupe d'experts par période</t>
  </si>
  <si>
    <t xml:space="preserve">Fréquence par jour ou mois ou totalité </t>
  </si>
  <si>
    <t>Coût du frais</t>
  </si>
  <si>
    <t>Nombre de vols aller-retour</t>
  </si>
  <si>
    <t>Le calcul s'effectue automatiquement (nombre d'experts x nombre de vols)</t>
  </si>
  <si>
    <t>appliquer un mélange raisonnable de tarifs.</t>
  </si>
  <si>
    <t>Nombre jrs/mois</t>
  </si>
  <si>
    <t>Prix par jr/mois ou unité</t>
  </si>
  <si>
    <t xml:space="preserve">Expl.: 
Explication des autres frais de voyage, de l'équipement ou d'autres frais divers
Ajouter des lignes pour plusieurs experts </t>
  </si>
  <si>
    <t>Annexe N° 4</t>
  </si>
  <si>
    <t>TOTAL GENERAL</t>
  </si>
  <si>
    <t xml:space="preserve">Arreter le présent budget à la somme de : </t>
  </si>
  <si>
    <t>MODELE DE BUGET _LOT1</t>
  </si>
  <si>
    <t>Main d'œuvre</t>
  </si>
  <si>
    <t>Pose et installation des équipements à Kolon</t>
  </si>
  <si>
    <t>Pose et installation des équipements à Dladjé</t>
  </si>
  <si>
    <t>Fourniture de flotteur et rouleau de cable flotteur à Dladjé</t>
  </si>
  <si>
    <t>Fourniture de résine d'étanchéité à Dladjé</t>
  </si>
  <si>
    <t>Fourniture des équipements de pompage soliare y compris les accessoires à Dladjé</t>
  </si>
  <si>
    <t>Fourniture du réseau d'irrigation y compris accessoires à Dladjé</t>
  </si>
  <si>
    <t>Fourniture du moyen d'exhaure y compris les accessoires à Kolon</t>
  </si>
  <si>
    <t>Poste de rénumération flexible</t>
  </si>
  <si>
    <t>Fournitures</t>
  </si>
  <si>
    <t>Unité</t>
  </si>
  <si>
    <t>Ens</t>
  </si>
  <si>
    <t>PU</t>
  </si>
  <si>
    <t>Montant</t>
  </si>
  <si>
    <t xml:space="preserve">Sous Total 2 </t>
  </si>
  <si>
    <t>Sous Total 1</t>
  </si>
  <si>
    <t>Main d'œuvre (Pose &amp; Intallation à Dladjé et Kolon)</t>
  </si>
  <si>
    <t>RENFORCEMENT DES SYSTEMES D’IRRIGATION DES PETITS PERIMETRES MARAICHERS (PPM) DES FEMMES DE DLADJE, ET KOLON</t>
  </si>
  <si>
    <t>MODELE DE BUGET _LOT2</t>
  </si>
  <si>
    <t>RENFORCEMENT DES SYSTEMES D’IRRIGATION DES PETITS PERIMETRES MARAICHERS (PPM) DES FEMMES DE DOUATIEN ET ZELANI</t>
  </si>
  <si>
    <t>Fourniture de flotteur et rouleau de cable flotteur à Doutien</t>
  </si>
  <si>
    <t>Fourniture de résine d'étanchéité à Doutien</t>
  </si>
  <si>
    <t>Fourniture des équipements de pompage soliare y compris les accessoires à Doutien</t>
  </si>
  <si>
    <t>Fourniture du réseau d'irrigation y compris accessoires à Doutien</t>
  </si>
  <si>
    <t xml:space="preserve">Fourniture du moyen d'exhaure y compris les accessoires à Zelani </t>
  </si>
  <si>
    <t xml:space="preserve">Fourniture du reservoir de stockage </t>
  </si>
  <si>
    <t>Date &amp; Signature prestataire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</si>
</sst>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\ [$XOF]"/>
    <numFmt numFmtId="166" formatCode="_-* #,##0\ _€_-;\-* #,##0\ _€_-;_-* &quot;-&quot;??\ _€_-;_-@_-"/>
  </numFmts>
  <fonts count="2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8" tint="-0.499984740745262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8" tint="-0.499984740745262"/>
      <name val="Arial"/>
      <family val="2"/>
    </font>
    <font>
      <b/>
      <sz val="10"/>
      <color rgb="FFFF0000"/>
      <name val="Arial"/>
      <family val="2"/>
    </font>
    <font>
      <sz val="12"/>
      <color theme="1"/>
      <name val="Arial"/>
      <family val="2"/>
    </font>
    <font>
      <b/>
      <sz val="11"/>
      <color theme="8" tint="-0.499984740745262"/>
      <name val="Arial"/>
      <family val="2"/>
    </font>
    <font>
      <b/>
      <sz val="12"/>
      <color theme="8" tint="-0.499984740745262"/>
      <name val="Arial"/>
      <family val="2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11"/>
      <name val="Arial"/>
      <family val="2"/>
    </font>
    <font>
      <b/>
      <sz val="8"/>
      <color rgb="FFFF0000"/>
      <name val="Arial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0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EFAC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EF7E6"/>
        <bgColor indexed="64"/>
      </patternFill>
    </fill>
    <fill>
      <patternFill patternType="solid">
        <fgColor theme="9" tint="0.79998168889431442"/>
        <bgColor indexed="64"/>
      </patternFill>
    </fill>
  </fills>
  <borders count="8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theme="0" tint="-0.14996795556505021"/>
      </right>
      <top style="thin">
        <color auto="1"/>
      </top>
      <bottom style="medium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auto="1"/>
      </top>
      <bottom style="medium">
        <color auto="1"/>
      </bottom>
      <diagonal/>
    </border>
    <border>
      <left style="thin">
        <color theme="0" tint="-0.1499679555650502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double">
        <color auto="1"/>
      </right>
      <top/>
      <bottom/>
      <diagonal/>
    </border>
    <border>
      <left style="double">
        <color auto="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medium">
        <color auto="1"/>
      </right>
      <top style="thin">
        <color theme="0" tint="-0.14996795556505021"/>
      </top>
      <bottom/>
      <diagonal/>
    </border>
    <border>
      <left style="double">
        <color auto="1"/>
      </left>
      <right style="medium">
        <color auto="1"/>
      </right>
      <top style="thin">
        <color indexed="64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/>
      <diagonal/>
    </border>
    <border>
      <left style="thin">
        <color theme="0" tint="-0.14996795556505021"/>
      </left>
      <right style="double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theme="0" tint="-0.14996795556505021"/>
      </right>
      <top style="thin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double">
        <color auto="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double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double">
        <color auto="1"/>
      </right>
      <top style="thin">
        <color theme="0" tint="-0.14996795556505021"/>
      </top>
      <bottom/>
      <diagonal/>
    </border>
    <border>
      <left style="medium">
        <color auto="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double">
        <color auto="1"/>
      </right>
      <top/>
      <bottom style="thin">
        <color theme="0" tint="-0.14996795556505021"/>
      </bottom>
      <diagonal/>
    </border>
    <border>
      <left style="double">
        <color auto="1"/>
      </left>
      <right style="medium">
        <color auto="1"/>
      </right>
      <top style="thin">
        <color theme="0" tint="-0.14996795556505021"/>
      </top>
      <bottom style="double">
        <color auto="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double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double">
        <color auto="1"/>
      </bottom>
      <diagonal/>
    </border>
    <border>
      <left style="thin">
        <color theme="0" tint="-0.14996795556505021"/>
      </left>
      <right style="double">
        <color auto="1"/>
      </right>
      <top style="thin">
        <color theme="0" tint="-0.14996795556505021"/>
      </top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theme="0" tint="-0.14996795556505021"/>
      </right>
      <top style="thin">
        <color auto="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auto="1"/>
      </top>
      <bottom style="medium">
        <color auto="1"/>
      </bottom>
      <diagonal/>
    </border>
    <border>
      <left style="thin">
        <color theme="0" tint="-0.14996795556505021"/>
      </left>
      <right/>
      <top style="thin">
        <color indexed="64"/>
      </top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double">
        <color auto="1"/>
      </left>
      <right style="thin">
        <color auto="1"/>
      </right>
      <top style="thin">
        <color theme="0" tint="-0.1499679555650502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indexed="64"/>
      </top>
      <bottom style="double">
        <color auto="1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/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/>
      <diagonal/>
    </border>
    <border>
      <left style="double">
        <color auto="1"/>
      </left>
      <right style="medium">
        <color indexed="64"/>
      </right>
      <top/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</borders>
  <cellStyleXfs count="11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9" fillId="0" borderId="0"/>
    <xf numFmtId="164" fontId="16" fillId="0" borderId="0" applyFont="0" applyFill="0" applyBorder="0" applyAlignment="0" applyProtection="0"/>
    <xf numFmtId="0" fontId="2" fillId="0" borderId="0"/>
    <xf numFmtId="0" fontId="13" fillId="0" borderId="0"/>
    <xf numFmtId="0" fontId="1" fillId="0" borderId="0"/>
    <xf numFmtId="49" fontId="23" fillId="9" borderId="85" applyNumberFormat="0">
      <alignment vertical="center" wrapText="1"/>
      <protection locked="0"/>
    </xf>
    <xf numFmtId="0" fontId="23" fillId="9" borderId="85" applyNumberFormat="0">
      <alignment vertical="center" shrinkToFit="1"/>
      <protection locked="0"/>
    </xf>
    <xf numFmtId="4" fontId="23" fillId="9" borderId="85">
      <alignment vertical="center" shrinkToFit="1"/>
      <protection locked="0"/>
    </xf>
  </cellStyleXfs>
  <cellXfs count="287">
    <xf numFmtId="0" fontId="0" fillId="0" borderId="0" xfId="0"/>
    <xf numFmtId="1" fontId="0" fillId="4" borderId="6" xfId="2" applyNumberFormat="1" applyFont="1" applyFill="1" applyBorder="1" applyProtection="1"/>
    <xf numFmtId="3" fontId="0" fillId="4" borderId="6" xfId="2" applyNumberFormat="1" applyFont="1" applyFill="1" applyBorder="1"/>
    <xf numFmtId="3" fontId="0" fillId="4" borderId="24" xfId="2" applyNumberFormat="1" applyFont="1" applyFill="1" applyBorder="1" applyAlignment="1" applyProtection="1">
      <alignment horizontal="center"/>
    </xf>
    <xf numFmtId="1" fontId="0" fillId="4" borderId="28" xfId="2" applyNumberFormat="1" applyFont="1" applyFill="1" applyBorder="1" applyAlignment="1">
      <alignment vertical="center"/>
    </xf>
    <xf numFmtId="3" fontId="4" fillId="4" borderId="28" xfId="2" applyNumberFormat="1" applyFont="1" applyFill="1" applyBorder="1" applyAlignment="1">
      <alignment vertical="center"/>
    </xf>
    <xf numFmtId="0" fontId="0" fillId="3" borderId="10" xfId="0" applyFill="1" applyBorder="1" applyAlignment="1">
      <alignment wrapText="1"/>
    </xf>
    <xf numFmtId="0" fontId="0" fillId="3" borderId="0" xfId="0" applyFill="1" applyAlignment="1">
      <alignment wrapText="1"/>
    </xf>
    <xf numFmtId="3" fontId="0" fillId="3" borderId="11" xfId="0" applyNumberFormat="1" applyFill="1" applyBorder="1"/>
    <xf numFmtId="0" fontId="0" fillId="3" borderId="10" xfId="0" applyFill="1" applyBorder="1" applyAlignment="1" applyProtection="1">
      <alignment wrapText="1"/>
      <protection locked="0"/>
    </xf>
    <xf numFmtId="0" fontId="4" fillId="4" borderId="14" xfId="0" applyFont="1" applyFill="1" applyBorder="1" applyAlignment="1" applyProtection="1">
      <alignment horizontal="center" wrapText="1"/>
      <protection locked="0"/>
    </xf>
    <xf numFmtId="0" fontId="4" fillId="4" borderId="15" xfId="0" applyFont="1" applyFill="1" applyBorder="1" applyAlignment="1">
      <alignment horizontal="center" wrapText="1"/>
    </xf>
    <xf numFmtId="1" fontId="4" fillId="4" borderId="15" xfId="0" applyNumberFormat="1" applyFont="1" applyFill="1" applyBorder="1" applyAlignment="1">
      <alignment horizontal="center" wrapText="1"/>
    </xf>
    <xf numFmtId="3" fontId="4" fillId="4" borderId="15" xfId="0" applyNumberFormat="1" applyFont="1" applyFill="1" applyBorder="1" applyAlignment="1">
      <alignment horizontal="center" wrapText="1"/>
    </xf>
    <xf numFmtId="3" fontId="4" fillId="4" borderId="16" xfId="0" applyNumberFormat="1" applyFont="1" applyFill="1" applyBorder="1" applyAlignment="1">
      <alignment horizontal="center"/>
    </xf>
    <xf numFmtId="0" fontId="4" fillId="4" borderId="23" xfId="0" applyFont="1" applyFill="1" applyBorder="1" applyAlignment="1">
      <alignment wrapText="1"/>
    </xf>
    <xf numFmtId="0" fontId="4" fillId="4" borderId="6" xfId="0" applyFont="1" applyFill="1" applyBorder="1" applyAlignment="1">
      <alignment wrapText="1"/>
    </xf>
    <xf numFmtId="0" fontId="0" fillId="4" borderId="31" xfId="0" applyFill="1" applyBorder="1" applyAlignment="1">
      <alignment wrapText="1"/>
    </xf>
    <xf numFmtId="0" fontId="4" fillId="4" borderId="31" xfId="0" applyFont="1" applyFill="1" applyBorder="1" applyAlignment="1">
      <alignment wrapText="1"/>
    </xf>
    <xf numFmtId="1" fontId="0" fillId="4" borderId="35" xfId="0" applyNumberFormat="1" applyFill="1" applyBorder="1"/>
    <xf numFmtId="0" fontId="0" fillId="4" borderId="35" xfId="0" applyFill="1" applyBorder="1" applyAlignment="1">
      <alignment wrapText="1"/>
    </xf>
    <xf numFmtId="3" fontId="0" fillId="4" borderId="35" xfId="0" applyNumberFormat="1" applyFill="1" applyBorder="1"/>
    <xf numFmtId="3" fontId="0" fillId="4" borderId="39" xfId="0" applyNumberFormat="1" applyFill="1" applyBorder="1"/>
    <xf numFmtId="0" fontId="0" fillId="4" borderId="50" xfId="0" applyFill="1" applyBorder="1" applyAlignment="1">
      <alignment wrapText="1"/>
    </xf>
    <xf numFmtId="0" fontId="0" fillId="4" borderId="60" xfId="0" applyFill="1" applyBorder="1" applyAlignment="1">
      <alignment wrapText="1"/>
    </xf>
    <xf numFmtId="0" fontId="0" fillId="4" borderId="61" xfId="0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0" fillId="5" borderId="3" xfId="0" applyFill="1" applyBorder="1" applyAlignment="1">
      <alignment wrapText="1"/>
    </xf>
    <xf numFmtId="3" fontId="0" fillId="5" borderId="3" xfId="0" applyNumberFormat="1" applyFill="1" applyBorder="1" applyAlignment="1">
      <alignment wrapText="1"/>
    </xf>
    <xf numFmtId="0" fontId="0" fillId="4" borderId="20" xfId="0" applyFill="1" applyBorder="1" applyAlignment="1">
      <alignment vertical="center" wrapText="1"/>
    </xf>
    <xf numFmtId="0" fontId="0" fillId="4" borderId="25" xfId="0" applyFill="1" applyBorder="1" applyAlignment="1">
      <alignment vertical="center" wrapText="1"/>
    </xf>
    <xf numFmtId="1" fontId="0" fillId="4" borderId="57" xfId="2" applyNumberFormat="1" applyFont="1" applyFill="1" applyBorder="1" applyAlignment="1">
      <alignment vertical="center"/>
    </xf>
    <xf numFmtId="1" fontId="0" fillId="4" borderId="58" xfId="2" applyNumberFormat="1" applyFont="1" applyFill="1" applyBorder="1" applyAlignment="1">
      <alignment vertical="center"/>
    </xf>
    <xf numFmtId="1" fontId="0" fillId="4" borderId="18" xfId="2" applyNumberFormat="1" applyFont="1" applyFill="1" applyBorder="1" applyAlignment="1">
      <alignment vertical="center"/>
    </xf>
    <xf numFmtId="3" fontId="0" fillId="4" borderId="19" xfId="2" applyNumberFormat="1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vertical="center" wrapText="1"/>
    </xf>
    <xf numFmtId="0" fontId="4" fillId="4" borderId="27" xfId="0" applyFont="1" applyFill="1" applyBorder="1" applyAlignment="1">
      <alignment vertical="center" wrapText="1"/>
    </xf>
    <xf numFmtId="0" fontId="4" fillId="4" borderId="28" xfId="0" applyFont="1" applyFill="1" applyBorder="1" applyAlignment="1">
      <alignment vertical="center" wrapText="1"/>
    </xf>
    <xf numFmtId="3" fontId="0" fillId="4" borderId="29" xfId="2" applyNumberFormat="1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vertical="center" wrapText="1"/>
    </xf>
    <xf numFmtId="1" fontId="4" fillId="4" borderId="28" xfId="2" applyNumberFormat="1" applyFont="1" applyFill="1" applyBorder="1" applyAlignment="1">
      <alignment vertical="center" wrapText="1"/>
    </xf>
    <xf numFmtId="3" fontId="4" fillId="4" borderId="28" xfId="2" applyNumberFormat="1" applyFont="1" applyFill="1" applyBorder="1" applyAlignment="1">
      <alignment vertical="center" wrapText="1"/>
    </xf>
    <xf numFmtId="3" fontId="4" fillId="4" borderId="29" xfId="2" applyNumberFormat="1" applyFont="1" applyFill="1" applyBorder="1" applyAlignment="1">
      <alignment horizontal="center" vertical="center" wrapText="1"/>
    </xf>
    <xf numFmtId="0" fontId="0" fillId="4" borderId="31" xfId="0" applyFill="1" applyBorder="1" applyAlignment="1">
      <alignment vertical="center" wrapText="1"/>
    </xf>
    <xf numFmtId="0" fontId="0" fillId="4" borderId="32" xfId="0" applyFill="1" applyBorder="1" applyAlignment="1">
      <alignment vertical="center" wrapText="1"/>
    </xf>
    <xf numFmtId="0" fontId="0" fillId="4" borderId="33" xfId="0" applyFill="1" applyBorder="1" applyAlignment="1">
      <alignment vertical="center" wrapText="1"/>
    </xf>
    <xf numFmtId="1" fontId="0" fillId="4" borderId="33" xfId="0" applyNumberFormat="1" applyFill="1" applyBorder="1" applyAlignment="1">
      <alignment vertical="center"/>
    </xf>
    <xf numFmtId="3" fontId="0" fillId="4" borderId="33" xfId="0" applyNumberFormat="1" applyFill="1" applyBorder="1" applyAlignment="1">
      <alignment vertical="center"/>
    </xf>
    <xf numFmtId="3" fontId="0" fillId="4" borderId="19" xfId="0" applyNumberFormat="1" applyFill="1" applyBorder="1" applyAlignment="1">
      <alignment horizontal="center" vertical="center"/>
    </xf>
    <xf numFmtId="0" fontId="4" fillId="4" borderId="31" xfId="0" applyFont="1" applyFill="1" applyBorder="1" applyAlignment="1">
      <alignment vertical="center" wrapText="1"/>
    </xf>
    <xf numFmtId="0" fontId="4" fillId="4" borderId="34" xfId="0" applyFont="1" applyFill="1" applyBorder="1" applyAlignment="1">
      <alignment vertical="center" wrapText="1"/>
    </xf>
    <xf numFmtId="0" fontId="4" fillId="4" borderId="35" xfId="0" applyFont="1" applyFill="1" applyBorder="1" applyAlignment="1">
      <alignment vertical="center" wrapText="1"/>
    </xf>
    <xf numFmtId="1" fontId="0" fillId="4" borderId="35" xfId="0" applyNumberFormat="1" applyFill="1" applyBorder="1" applyAlignment="1">
      <alignment vertical="center"/>
    </xf>
    <xf numFmtId="3" fontId="0" fillId="4" borderId="36" xfId="0" applyNumberFormat="1" applyFill="1" applyBorder="1" applyAlignment="1">
      <alignment vertical="center"/>
    </xf>
    <xf numFmtId="3" fontId="6" fillId="3" borderId="37" xfId="0" applyNumberFormat="1" applyFont="1" applyFill="1" applyBorder="1" applyAlignment="1">
      <alignment horizontal="center" vertical="center"/>
    </xf>
    <xf numFmtId="0" fontId="0" fillId="4" borderId="34" xfId="0" applyFill="1" applyBorder="1" applyAlignment="1">
      <alignment vertical="center" wrapText="1"/>
    </xf>
    <xf numFmtId="0" fontId="0" fillId="4" borderId="35" xfId="0" applyFill="1" applyBorder="1" applyAlignment="1">
      <alignment vertical="center" wrapText="1"/>
    </xf>
    <xf numFmtId="3" fontId="0" fillId="4" borderId="35" xfId="0" applyNumberFormat="1" applyFill="1" applyBorder="1" applyAlignment="1">
      <alignment vertical="center"/>
    </xf>
    <xf numFmtId="3" fontId="0" fillId="4" borderId="38" xfId="0" applyNumberFormat="1" applyFill="1" applyBorder="1" applyAlignment="1">
      <alignment vertical="center"/>
    </xf>
    <xf numFmtId="0" fontId="0" fillId="4" borderId="46" xfId="0" applyFill="1" applyBorder="1" applyAlignment="1">
      <alignment vertical="center" wrapText="1"/>
    </xf>
    <xf numFmtId="0" fontId="0" fillId="4" borderId="47" xfId="0" applyFill="1" applyBorder="1" applyAlignment="1">
      <alignment vertical="center" wrapText="1"/>
    </xf>
    <xf numFmtId="0" fontId="0" fillId="4" borderId="48" xfId="0" applyFill="1" applyBorder="1" applyAlignment="1">
      <alignment vertical="center" wrapText="1"/>
    </xf>
    <xf numFmtId="1" fontId="0" fillId="4" borderId="48" xfId="0" applyNumberFormat="1" applyFill="1" applyBorder="1" applyAlignment="1">
      <alignment vertical="center"/>
    </xf>
    <xf numFmtId="3" fontId="0" fillId="4" borderId="48" xfId="0" applyNumberFormat="1" applyFill="1" applyBorder="1" applyAlignment="1">
      <alignment vertical="center"/>
    </xf>
    <xf numFmtId="3" fontId="0" fillId="4" borderId="49" xfId="0" applyNumberFormat="1" applyFill="1" applyBorder="1" applyAlignment="1">
      <alignment vertical="center"/>
    </xf>
    <xf numFmtId="0" fontId="4" fillId="4" borderId="1" xfId="0" applyFont="1" applyFill="1" applyBorder="1" applyAlignment="1">
      <alignment horizontal="center" wrapText="1"/>
    </xf>
    <xf numFmtId="1" fontId="4" fillId="4" borderId="1" xfId="0" applyNumberFormat="1" applyFont="1" applyFill="1" applyBorder="1" applyAlignment="1">
      <alignment horizontal="center" wrapText="1"/>
    </xf>
    <xf numFmtId="3" fontId="4" fillId="4" borderId="1" xfId="0" applyNumberFormat="1" applyFont="1" applyFill="1" applyBorder="1" applyAlignment="1">
      <alignment horizontal="center" wrapText="1"/>
    </xf>
    <xf numFmtId="3" fontId="4" fillId="4" borderId="63" xfId="0" applyNumberFormat="1" applyFont="1" applyFill="1" applyBorder="1" applyAlignment="1">
      <alignment horizontal="center"/>
    </xf>
    <xf numFmtId="0" fontId="0" fillId="3" borderId="0" xfId="0" applyFill="1"/>
    <xf numFmtId="0" fontId="0" fillId="3" borderId="2" xfId="0" applyFill="1" applyBorder="1"/>
    <xf numFmtId="0" fontId="0" fillId="5" borderId="4" xfId="0" applyFill="1" applyBorder="1"/>
    <xf numFmtId="0" fontId="0" fillId="4" borderId="17" xfId="0" applyFill="1" applyBorder="1" applyAlignment="1">
      <alignment vertical="center" wrapText="1"/>
    </xf>
    <xf numFmtId="0" fontId="8" fillId="5" borderId="54" xfId="0" applyFont="1" applyFill="1" applyBorder="1" applyAlignment="1">
      <alignment horizontal="center" vertical="center" wrapText="1"/>
    </xf>
    <xf numFmtId="0" fontId="0" fillId="4" borderId="20" xfId="0" applyFill="1" applyBorder="1" applyAlignment="1" applyProtection="1">
      <alignment vertical="center" wrapText="1"/>
      <protection locked="0"/>
    </xf>
    <xf numFmtId="0" fontId="5" fillId="2" borderId="22" xfId="3" applyFont="1" applyFill="1" applyBorder="1" applyAlignment="1" applyProtection="1">
      <alignment horizontal="center" vertical="center" wrapText="1"/>
      <protection locked="0"/>
    </xf>
    <xf numFmtId="165" fontId="9" fillId="0" borderId="22" xfId="3" applyNumberFormat="1" applyBorder="1" applyAlignment="1">
      <alignment horizontal="center" vertical="center" wrapText="1"/>
    </xf>
    <xf numFmtId="0" fontId="5" fillId="4" borderId="26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5" fillId="4" borderId="28" xfId="0" applyFont="1" applyFill="1" applyBorder="1" applyAlignment="1">
      <alignment vertical="center" wrapText="1"/>
    </xf>
    <xf numFmtId="3" fontId="5" fillId="4" borderId="28" xfId="2" applyNumberFormat="1" applyFont="1" applyFill="1" applyBorder="1" applyAlignment="1">
      <alignment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3" fontId="5" fillId="4" borderId="28" xfId="2" applyNumberFormat="1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 wrapText="1"/>
    </xf>
    <xf numFmtId="1" fontId="5" fillId="4" borderId="15" xfId="0" applyNumberFormat="1" applyFont="1" applyFill="1" applyBorder="1" applyAlignment="1">
      <alignment horizontal="center" vertical="center" wrapText="1"/>
    </xf>
    <xf numFmtId="3" fontId="5" fillId="4" borderId="15" xfId="0" applyNumberFormat="1" applyFont="1" applyFill="1" applyBorder="1" applyAlignment="1">
      <alignment horizontal="center" vertical="center" wrapText="1"/>
    </xf>
    <xf numFmtId="3" fontId="5" fillId="4" borderId="16" xfId="0" applyNumberFormat="1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vertical="center" wrapText="1"/>
    </xf>
    <xf numFmtId="3" fontId="9" fillId="4" borderId="29" xfId="2" applyNumberFormat="1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vertical="center" wrapText="1"/>
    </xf>
    <xf numFmtId="1" fontId="9" fillId="4" borderId="57" xfId="2" applyNumberFormat="1" applyFont="1" applyFill="1" applyBorder="1" applyAlignment="1">
      <alignment vertical="center"/>
    </xf>
    <xf numFmtId="1" fontId="9" fillId="4" borderId="58" xfId="2" applyNumberFormat="1" applyFont="1" applyFill="1" applyBorder="1" applyAlignment="1">
      <alignment vertical="center"/>
    </xf>
    <xf numFmtId="1" fontId="9" fillId="4" borderId="18" xfId="2" applyNumberFormat="1" applyFont="1" applyFill="1" applyBorder="1" applyAlignment="1">
      <alignment vertical="center"/>
    </xf>
    <xf numFmtId="3" fontId="9" fillId="4" borderId="19" xfId="2" applyNumberFormat="1" applyFont="1" applyFill="1" applyBorder="1" applyAlignment="1">
      <alignment horizontal="center" vertical="center"/>
    </xf>
    <xf numFmtId="3" fontId="5" fillId="4" borderId="29" xfId="2" applyNumberFormat="1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vertical="center" wrapText="1"/>
    </xf>
    <xf numFmtId="0" fontId="5" fillId="4" borderId="35" xfId="0" applyFont="1" applyFill="1" applyBorder="1" applyAlignment="1">
      <alignment vertical="center" wrapText="1"/>
    </xf>
    <xf numFmtId="3" fontId="9" fillId="4" borderId="36" xfId="0" applyNumberFormat="1" applyFont="1" applyFill="1" applyBorder="1" applyAlignment="1">
      <alignment vertical="center"/>
    </xf>
    <xf numFmtId="3" fontId="5" fillId="3" borderId="37" xfId="0" applyNumberFormat="1" applyFont="1" applyFill="1" applyBorder="1" applyAlignment="1">
      <alignment horizontal="center" vertical="center"/>
    </xf>
    <xf numFmtId="0" fontId="9" fillId="4" borderId="31" xfId="0" applyFont="1" applyFill="1" applyBorder="1" applyAlignment="1">
      <alignment vertical="center" wrapText="1"/>
    </xf>
    <xf numFmtId="0" fontId="9" fillId="4" borderId="34" xfId="0" applyFont="1" applyFill="1" applyBorder="1" applyAlignment="1">
      <alignment vertical="center" wrapText="1"/>
    </xf>
    <xf numFmtId="0" fontId="9" fillId="4" borderId="35" xfId="0" applyFont="1" applyFill="1" applyBorder="1" applyAlignment="1">
      <alignment vertical="center" wrapText="1"/>
    </xf>
    <xf numFmtId="3" fontId="9" fillId="4" borderId="35" xfId="0" applyNumberFormat="1" applyFont="1" applyFill="1" applyBorder="1" applyAlignment="1">
      <alignment vertical="center"/>
    </xf>
    <xf numFmtId="3" fontId="9" fillId="4" borderId="38" xfId="0" applyNumberFormat="1" applyFont="1" applyFill="1" applyBorder="1" applyAlignment="1">
      <alignment vertical="center"/>
    </xf>
    <xf numFmtId="0" fontId="9" fillId="4" borderId="41" xfId="0" applyFont="1" applyFill="1" applyBorder="1" applyAlignment="1">
      <alignment vertical="center" wrapText="1"/>
    </xf>
    <xf numFmtId="3" fontId="9" fillId="4" borderId="41" xfId="0" applyNumberFormat="1" applyFont="1" applyFill="1" applyBorder="1" applyAlignment="1">
      <alignment vertical="center"/>
    </xf>
    <xf numFmtId="3" fontId="9" fillId="4" borderId="11" xfId="0" applyNumberFormat="1" applyFont="1" applyFill="1" applyBorder="1" applyAlignment="1">
      <alignment vertical="center"/>
    </xf>
    <xf numFmtId="0" fontId="9" fillId="4" borderId="47" xfId="0" applyFont="1" applyFill="1" applyBorder="1" applyAlignment="1">
      <alignment vertical="center" wrapText="1"/>
    </xf>
    <xf numFmtId="0" fontId="9" fillId="4" borderId="48" xfId="0" applyFont="1" applyFill="1" applyBorder="1" applyAlignment="1">
      <alignment vertical="center" wrapText="1"/>
    </xf>
    <xf numFmtId="0" fontId="0" fillId="3" borderId="9" xfId="0" applyFill="1" applyBorder="1"/>
    <xf numFmtId="0" fontId="0" fillId="3" borderId="11" xfId="0" applyFill="1" applyBorder="1"/>
    <xf numFmtId="0" fontId="11" fillId="3" borderId="0" xfId="0" applyFont="1" applyFill="1" applyAlignment="1">
      <alignment horizontal="center" vertical="center" wrapText="1"/>
    </xf>
    <xf numFmtId="3" fontId="5" fillId="4" borderId="65" xfId="0" applyNumberFormat="1" applyFont="1" applyFill="1" applyBorder="1" applyAlignment="1">
      <alignment horizontal="center" vertical="center" wrapText="1"/>
    </xf>
    <xf numFmtId="3" fontId="5" fillId="4" borderId="66" xfId="2" applyNumberFormat="1" applyFont="1" applyFill="1" applyBorder="1" applyAlignment="1">
      <alignment horizontal="center" vertical="center"/>
    </xf>
    <xf numFmtId="1" fontId="9" fillId="4" borderId="67" xfId="2" applyNumberFormat="1" applyFont="1" applyFill="1" applyBorder="1" applyAlignment="1">
      <alignment vertical="center"/>
    </xf>
    <xf numFmtId="3" fontId="5" fillId="4" borderId="66" xfId="2" applyNumberFormat="1" applyFont="1" applyFill="1" applyBorder="1" applyAlignment="1">
      <alignment vertical="center" wrapText="1"/>
    </xf>
    <xf numFmtId="3" fontId="9" fillId="4" borderId="0" xfId="0" applyNumberFormat="1" applyFont="1" applyFill="1" applyAlignment="1">
      <alignment vertical="center"/>
    </xf>
    <xf numFmtId="3" fontId="9" fillId="4" borderId="68" xfId="0" applyNumberFormat="1" applyFont="1" applyFill="1" applyBorder="1" applyAlignment="1">
      <alignment vertical="center"/>
    </xf>
    <xf numFmtId="0" fontId="5" fillId="2" borderId="62" xfId="3" applyFont="1" applyFill="1" applyBorder="1" applyAlignment="1" applyProtection="1">
      <alignment horizontal="center" vertical="center" wrapText="1"/>
      <protection locked="0"/>
    </xf>
    <xf numFmtId="0" fontId="9" fillId="0" borderId="62" xfId="3" applyBorder="1" applyAlignment="1">
      <alignment horizontal="center" vertical="center" wrapText="1"/>
    </xf>
    <xf numFmtId="0" fontId="5" fillId="4" borderId="20" xfId="0" applyFont="1" applyFill="1" applyBorder="1" applyAlignment="1">
      <alignment vertical="center" wrapText="1"/>
    </xf>
    <xf numFmtId="0" fontId="9" fillId="0" borderId="23" xfId="0" applyFont="1" applyBorder="1" applyAlignment="1" applyProtection="1">
      <alignment vertical="center" wrapText="1"/>
      <protection locked="0"/>
    </xf>
    <xf numFmtId="0" fontId="9" fillId="0" borderId="3" xfId="0" applyFont="1" applyBorder="1" applyAlignment="1" applyProtection="1">
      <alignment vertical="center" wrapText="1"/>
      <protection locked="0"/>
    </xf>
    <xf numFmtId="165" fontId="10" fillId="0" borderId="21" xfId="0" applyNumberFormat="1" applyFont="1" applyBorder="1" applyAlignment="1" applyProtection="1">
      <alignment vertical="center" wrapText="1"/>
      <protection locked="0"/>
    </xf>
    <xf numFmtId="165" fontId="10" fillId="0" borderId="6" xfId="0" applyNumberFormat="1" applyFont="1" applyBorder="1" applyAlignment="1" applyProtection="1">
      <alignment vertical="center" wrapText="1"/>
      <protection locked="0"/>
    </xf>
    <xf numFmtId="165" fontId="9" fillId="4" borderId="22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3" fontId="9" fillId="3" borderId="0" xfId="0" applyNumberFormat="1" applyFont="1" applyFill="1" applyAlignment="1">
      <alignment vertical="center"/>
    </xf>
    <xf numFmtId="3" fontId="9" fillId="3" borderId="0" xfId="0" applyNumberFormat="1" applyFont="1" applyFill="1" applyAlignment="1" applyProtection="1">
      <alignment vertical="center"/>
      <protection locked="0"/>
    </xf>
    <xf numFmtId="3" fontId="5" fillId="4" borderId="1" xfId="0" applyNumberFormat="1" applyFont="1" applyFill="1" applyBorder="1" applyAlignment="1">
      <alignment horizontal="center" vertical="center" wrapText="1"/>
    </xf>
    <xf numFmtId="3" fontId="9" fillId="4" borderId="6" xfId="2" applyNumberFormat="1" applyFont="1" applyFill="1" applyBorder="1" applyAlignment="1" applyProtection="1">
      <alignment vertical="center"/>
      <protection locked="0"/>
    </xf>
    <xf numFmtId="165" fontId="10" fillId="0" borderId="6" xfId="0" applyNumberFormat="1" applyFont="1" applyBorder="1" applyAlignment="1">
      <alignment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9" fillId="3" borderId="0" xfId="0" applyNumberFormat="1" applyFont="1" applyFill="1" applyAlignment="1">
      <alignment horizontal="center" vertical="center"/>
    </xf>
    <xf numFmtId="3" fontId="9" fillId="3" borderId="0" xfId="0" applyNumberFormat="1" applyFont="1" applyFill="1" applyAlignment="1" applyProtection="1">
      <alignment horizontal="center" vertical="center"/>
      <protection locked="0"/>
    </xf>
    <xf numFmtId="1" fontId="9" fillId="3" borderId="0" xfId="0" applyNumberFormat="1" applyFont="1" applyFill="1" applyAlignment="1" applyProtection="1">
      <alignment horizontal="center" vertical="center"/>
      <protection locked="0"/>
    </xf>
    <xf numFmtId="0" fontId="9" fillId="4" borderId="3" xfId="2" applyNumberFormat="1" applyFont="1" applyFill="1" applyBorder="1" applyAlignment="1" applyProtection="1">
      <alignment horizontal="center" vertical="center"/>
    </xf>
    <xf numFmtId="1" fontId="9" fillId="4" borderId="6" xfId="2" applyNumberFormat="1" applyFont="1" applyFill="1" applyBorder="1" applyAlignment="1" applyProtection="1">
      <alignment horizontal="center" vertical="center"/>
    </xf>
    <xf numFmtId="1" fontId="9" fillId="4" borderId="3" xfId="2" applyNumberFormat="1" applyFont="1" applyFill="1" applyBorder="1" applyAlignment="1" applyProtection="1">
      <alignment horizontal="center" vertical="center"/>
    </xf>
    <xf numFmtId="1" fontId="9" fillId="4" borderId="18" xfId="2" applyNumberFormat="1" applyFont="1" applyFill="1" applyBorder="1" applyAlignment="1">
      <alignment horizontal="center" vertical="center"/>
    </xf>
    <xf numFmtId="1" fontId="5" fillId="4" borderId="28" xfId="2" applyNumberFormat="1" applyFont="1" applyFill="1" applyBorder="1" applyAlignment="1">
      <alignment horizontal="center" vertical="center" wrapText="1"/>
    </xf>
    <xf numFmtId="1" fontId="9" fillId="4" borderId="35" xfId="0" applyNumberFormat="1" applyFont="1" applyFill="1" applyBorder="1" applyAlignment="1">
      <alignment horizontal="center" vertical="center"/>
    </xf>
    <xf numFmtId="1" fontId="9" fillId="4" borderId="41" xfId="0" applyNumberFormat="1" applyFont="1" applyFill="1" applyBorder="1" applyAlignment="1">
      <alignment horizontal="center" vertical="center"/>
    </xf>
    <xf numFmtId="1" fontId="9" fillId="4" borderId="48" xfId="0" applyNumberFormat="1" applyFont="1" applyFill="1" applyBorder="1" applyAlignment="1">
      <alignment horizontal="center" vertical="center"/>
    </xf>
    <xf numFmtId="0" fontId="9" fillId="3" borderId="9" xfId="0" applyFont="1" applyFill="1" applyBorder="1" applyAlignment="1">
      <alignment vertical="center"/>
    </xf>
    <xf numFmtId="0" fontId="9" fillId="3" borderId="11" xfId="0" applyFont="1" applyFill="1" applyBorder="1" applyAlignment="1">
      <alignment vertical="center"/>
    </xf>
    <xf numFmtId="0" fontId="9" fillId="3" borderId="10" xfId="0" applyFont="1" applyFill="1" applyBorder="1" applyAlignment="1">
      <alignment vertical="center" wrapText="1"/>
    </xf>
    <xf numFmtId="0" fontId="9" fillId="3" borderId="0" xfId="0" applyFont="1" applyFill="1" applyAlignment="1">
      <alignment vertical="center" wrapText="1"/>
    </xf>
    <xf numFmtId="3" fontId="9" fillId="3" borderId="11" xfId="0" applyNumberFormat="1" applyFont="1" applyFill="1" applyBorder="1" applyAlignment="1">
      <alignment vertical="center"/>
    </xf>
    <xf numFmtId="0" fontId="5" fillId="3" borderId="10" xfId="0" applyFont="1" applyFill="1" applyBorder="1" applyAlignment="1">
      <alignment horizontal="right" vertical="center" wrapText="1"/>
    </xf>
    <xf numFmtId="3" fontId="9" fillId="3" borderId="11" xfId="0" applyNumberFormat="1" applyFont="1" applyFill="1" applyBorder="1" applyAlignment="1" applyProtection="1">
      <alignment vertical="center"/>
      <protection locked="0"/>
    </xf>
    <xf numFmtId="0" fontId="9" fillId="3" borderId="10" xfId="0" applyFont="1" applyFill="1" applyBorder="1" applyAlignment="1" applyProtection="1">
      <alignment vertical="center" wrapText="1"/>
      <protection locked="0"/>
    </xf>
    <xf numFmtId="1" fontId="12" fillId="3" borderId="0" xfId="0" applyNumberFormat="1" applyFont="1" applyFill="1" applyAlignment="1" applyProtection="1">
      <alignment vertical="center"/>
      <protection locked="0"/>
    </xf>
    <xf numFmtId="0" fontId="9" fillId="3" borderId="0" xfId="0" applyFont="1" applyFill="1" applyAlignment="1" applyProtection="1">
      <alignment vertical="center" wrapText="1"/>
      <protection locked="0"/>
    </xf>
    <xf numFmtId="0" fontId="5" fillId="4" borderId="14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5" fillId="4" borderId="63" xfId="0" applyNumberFormat="1" applyFont="1" applyFill="1" applyBorder="1" applyAlignment="1">
      <alignment horizontal="center" vertical="center"/>
    </xf>
    <xf numFmtId="0" fontId="9" fillId="0" borderId="5" xfId="0" applyFont="1" applyBorder="1" applyAlignment="1" applyProtection="1">
      <alignment vertical="center" wrapText="1"/>
      <protection locked="0"/>
    </xf>
    <xf numFmtId="0" fontId="5" fillId="4" borderId="23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vertical="center" wrapText="1"/>
    </xf>
    <xf numFmtId="3" fontId="9" fillId="4" borderId="24" xfId="2" applyNumberFormat="1" applyFont="1" applyFill="1" applyBorder="1" applyAlignment="1" applyProtection="1">
      <alignment horizontal="center" vertical="center"/>
    </xf>
    <xf numFmtId="165" fontId="9" fillId="0" borderId="3" xfId="0" applyNumberFormat="1" applyFont="1" applyBorder="1" applyAlignment="1" applyProtection="1">
      <alignment vertical="center" wrapText="1"/>
      <protection locked="0"/>
    </xf>
    <xf numFmtId="0" fontId="9" fillId="0" borderId="10" xfId="3" applyBorder="1" applyAlignment="1">
      <alignment horizontal="center" vertical="center" wrapText="1"/>
    </xf>
    <xf numFmtId="0" fontId="9" fillId="0" borderId="0" xfId="3" applyAlignment="1">
      <alignment horizontal="center" vertical="center" wrapText="1"/>
    </xf>
    <xf numFmtId="165" fontId="9" fillId="0" borderId="11" xfId="3" applyNumberFormat="1" applyBorder="1" applyAlignment="1">
      <alignment horizontal="center" vertical="center" wrapText="1"/>
    </xf>
    <xf numFmtId="0" fontId="11" fillId="3" borderId="10" xfId="0" applyFont="1" applyFill="1" applyBorder="1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5" fillId="3" borderId="7" xfId="0" applyFont="1" applyFill="1" applyBorder="1" applyAlignment="1">
      <alignment vertical="center" wrapText="1"/>
    </xf>
    <xf numFmtId="0" fontId="9" fillId="7" borderId="0" xfId="3" applyFill="1" applyAlignment="1">
      <alignment horizontal="center" vertical="center" wrapText="1"/>
    </xf>
    <xf numFmtId="0" fontId="3" fillId="7" borderId="11" xfId="0" applyFont="1" applyFill="1" applyBorder="1" applyAlignment="1" applyProtection="1">
      <alignment horizontal="right"/>
      <protection locked="0"/>
    </xf>
    <xf numFmtId="0" fontId="9" fillId="3" borderId="0" xfId="0" applyFont="1" applyFill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vertical="center"/>
      <protection locked="0"/>
    </xf>
    <xf numFmtId="0" fontId="9" fillId="4" borderId="20" xfId="0" applyFont="1" applyFill="1" applyBorder="1" applyAlignment="1" applyProtection="1">
      <alignment vertical="center" wrapText="1"/>
      <protection locked="0"/>
    </xf>
    <xf numFmtId="0" fontId="9" fillId="4" borderId="70" xfId="0" applyFont="1" applyFill="1" applyBorder="1" applyAlignment="1">
      <alignment vertical="center" wrapText="1"/>
    </xf>
    <xf numFmtId="0" fontId="5" fillId="4" borderId="70" xfId="0" applyFont="1" applyFill="1" applyBorder="1" applyAlignment="1">
      <alignment vertical="center" wrapText="1"/>
    </xf>
    <xf numFmtId="0" fontId="9" fillId="4" borderId="69" xfId="0" applyFont="1" applyFill="1" applyBorder="1" applyAlignment="1">
      <alignment vertical="center" wrapText="1"/>
    </xf>
    <xf numFmtId="166" fontId="9" fillId="0" borderId="0" xfId="4" applyNumberFormat="1" applyFont="1" applyAlignment="1">
      <alignment vertical="center"/>
    </xf>
    <xf numFmtId="165" fontId="10" fillId="0" borderId="6" xfId="0" applyNumberFormat="1" applyFont="1" applyBorder="1" applyAlignment="1">
      <alignment horizontal="center" vertical="center" wrapText="1"/>
    </xf>
    <xf numFmtId="1" fontId="0" fillId="4" borderId="36" xfId="0" applyNumberFormat="1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17" fillId="3" borderId="10" xfId="0" applyFont="1" applyFill="1" applyBorder="1" applyAlignment="1">
      <alignment horizontal="right" vertical="center" wrapText="1"/>
    </xf>
    <xf numFmtId="1" fontId="9" fillId="4" borderId="3" xfId="2" applyNumberFormat="1" applyFont="1" applyFill="1" applyBorder="1" applyAlignment="1" applyProtection="1">
      <alignment horizontal="center" vertical="center"/>
      <protection locked="0"/>
    </xf>
    <xf numFmtId="165" fontId="9" fillId="4" borderId="22" xfId="2" applyNumberFormat="1" applyFont="1" applyFill="1" applyBorder="1" applyAlignment="1" applyProtection="1">
      <alignment horizontal="center" vertical="center"/>
      <protection locked="0"/>
    </xf>
    <xf numFmtId="0" fontId="18" fillId="6" borderId="63" xfId="0" applyFont="1" applyFill="1" applyBorder="1" applyAlignment="1" applyProtection="1">
      <alignment horizontal="right"/>
      <protection locked="0"/>
    </xf>
    <xf numFmtId="0" fontId="9" fillId="0" borderId="62" xfId="3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15" fillId="3" borderId="77" xfId="0" applyFont="1" applyFill="1" applyBorder="1" applyAlignment="1">
      <alignment vertical="center" wrapText="1"/>
    </xf>
    <xf numFmtId="0" fontId="9" fillId="3" borderId="79" xfId="0" applyFont="1" applyFill="1" applyBorder="1" applyAlignment="1">
      <alignment vertical="center"/>
    </xf>
    <xf numFmtId="165" fontId="9" fillId="4" borderId="81" xfId="2" applyNumberFormat="1" applyFont="1" applyFill="1" applyBorder="1" applyAlignment="1" applyProtection="1">
      <alignment horizontal="center" vertical="center"/>
    </xf>
    <xf numFmtId="0" fontId="5" fillId="2" borderId="81" xfId="3" applyFont="1" applyFill="1" applyBorder="1" applyAlignment="1" applyProtection="1">
      <alignment horizontal="center" vertical="center" wrapText="1"/>
      <protection locked="0"/>
    </xf>
    <xf numFmtId="0" fontId="9" fillId="0" borderId="50" xfId="3" applyBorder="1" applyAlignment="1">
      <alignment horizontal="center" vertical="center" wrapText="1"/>
    </xf>
    <xf numFmtId="165" fontId="9" fillId="0" borderId="80" xfId="3" applyNumberFormat="1" applyBorder="1" applyAlignment="1">
      <alignment horizontal="center" vertical="center" wrapText="1"/>
    </xf>
    <xf numFmtId="0" fontId="9" fillId="0" borderId="83" xfId="3" applyBorder="1" applyAlignment="1">
      <alignment horizontal="center" vertical="center" wrapText="1"/>
    </xf>
    <xf numFmtId="0" fontId="9" fillId="0" borderId="76" xfId="3" applyBorder="1" applyAlignment="1">
      <alignment horizontal="center" vertical="center" wrapText="1"/>
    </xf>
    <xf numFmtId="165" fontId="22" fillId="8" borderId="81" xfId="3" applyNumberFormat="1" applyFont="1" applyFill="1" applyBorder="1" applyAlignment="1">
      <alignment horizontal="center" vertical="center" wrapText="1"/>
    </xf>
    <xf numFmtId="0" fontId="9" fillId="0" borderId="80" xfId="0" applyFont="1" applyBorder="1" applyAlignment="1">
      <alignment vertical="center"/>
    </xf>
    <xf numFmtId="0" fontId="9" fillId="0" borderId="50" xfId="0" applyFont="1" applyBorder="1" applyAlignment="1">
      <alignment horizontal="center" vertical="center"/>
    </xf>
    <xf numFmtId="0" fontId="9" fillId="0" borderId="84" xfId="0" applyFont="1" applyBorder="1" applyAlignment="1">
      <alignment vertical="center"/>
    </xf>
    <xf numFmtId="0" fontId="18" fillId="6" borderId="80" xfId="0" applyFont="1" applyFill="1" applyBorder="1" applyAlignment="1" applyProtection="1">
      <alignment horizontal="center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49" fontId="24" fillId="9" borderId="86" xfId="8" applyFont="1" applyBorder="1">
      <alignment vertical="center" wrapText="1"/>
      <protection locked="0"/>
    </xf>
    <xf numFmtId="0" fontId="9" fillId="0" borderId="21" xfId="0" applyFont="1" applyBorder="1" applyAlignment="1" applyProtection="1">
      <alignment horizontal="center" vertical="center" wrapText="1"/>
      <protection locked="0"/>
    </xf>
    <xf numFmtId="49" fontId="24" fillId="9" borderId="3" xfId="8" applyFont="1" applyBorder="1">
      <alignment vertical="center" wrapText="1"/>
      <protection locked="0"/>
    </xf>
    <xf numFmtId="0" fontId="5" fillId="4" borderId="3" xfId="0" applyFont="1" applyFill="1" applyBorder="1" applyAlignment="1">
      <alignment vertical="center" wrapText="1"/>
    </xf>
    <xf numFmtId="49" fontId="24" fillId="0" borderId="3" xfId="8" applyFont="1" applyFill="1" applyBorder="1" applyProtection="1">
      <alignment vertical="center" wrapText="1"/>
    </xf>
    <xf numFmtId="166" fontId="10" fillId="0" borderId="21" xfId="4" applyNumberFormat="1" applyFont="1" applyBorder="1" applyAlignment="1" applyProtection="1">
      <alignment horizontal="center" vertical="center" wrapText="1"/>
      <protection locked="0"/>
    </xf>
    <xf numFmtId="166" fontId="24" fillId="9" borderId="87" xfId="4" applyNumberFormat="1" applyFont="1" applyFill="1" applyBorder="1" applyAlignment="1" applyProtection="1">
      <alignment vertical="center"/>
      <protection locked="0"/>
    </xf>
    <xf numFmtId="166" fontId="5" fillId="4" borderId="6" xfId="4" applyNumberFormat="1" applyFont="1" applyFill="1" applyBorder="1" applyAlignment="1" applyProtection="1">
      <alignment horizontal="center" vertical="center"/>
      <protection locked="0"/>
    </xf>
    <xf numFmtId="3" fontId="5" fillId="4" borderId="82" xfId="2" applyNumberFormat="1" applyFont="1" applyFill="1" applyBorder="1" applyAlignment="1" applyProtection="1">
      <alignment horizontal="center" vertical="center"/>
    </xf>
    <xf numFmtId="165" fontId="5" fillId="4" borderId="82" xfId="2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165" fontId="3" fillId="0" borderId="81" xfId="3" applyNumberFormat="1" applyFont="1" applyBorder="1" applyAlignment="1">
      <alignment horizontal="center" vertical="center" wrapText="1"/>
    </xf>
    <xf numFmtId="166" fontId="3" fillId="0" borderId="0" xfId="4" applyNumberFormat="1" applyFont="1" applyAlignment="1">
      <alignment vertical="center"/>
    </xf>
    <xf numFmtId="0" fontId="22" fillId="8" borderId="5" xfId="3" applyFont="1" applyFill="1" applyBorder="1" applyAlignment="1">
      <alignment horizontal="left" vertical="center" wrapText="1"/>
    </xf>
    <xf numFmtId="0" fontId="22" fillId="8" borderId="3" xfId="3" applyFont="1" applyFill="1" applyBorder="1" applyAlignment="1">
      <alignment horizontal="left" vertical="center" wrapText="1"/>
    </xf>
    <xf numFmtId="0" fontId="21" fillId="0" borderId="5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80" xfId="0" applyFont="1" applyBorder="1" applyAlignment="1">
      <alignment horizontal="left" vertical="center" wrapText="1"/>
    </xf>
    <xf numFmtId="0" fontId="14" fillId="3" borderId="78" xfId="0" applyFont="1" applyFill="1" applyBorder="1" applyAlignment="1">
      <alignment horizontal="center" vertical="center" wrapText="1"/>
    </xf>
    <xf numFmtId="0" fontId="5" fillId="2" borderId="5" xfId="3" applyFont="1" applyFill="1" applyBorder="1" applyAlignment="1" applyProtection="1">
      <alignment horizontal="center" vertical="center" wrapText="1"/>
      <protection locked="0"/>
    </xf>
    <xf numFmtId="0" fontId="5" fillId="2" borderId="3" xfId="3" applyFont="1" applyFill="1" applyBorder="1" applyAlignment="1" applyProtection="1">
      <alignment horizontal="center" vertical="center" wrapText="1"/>
      <protection locked="0"/>
    </xf>
    <xf numFmtId="0" fontId="4" fillId="0" borderId="5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49" fontId="26" fillId="10" borderId="3" xfId="0" applyNumberFormat="1" applyFont="1" applyFill="1" applyBorder="1" applyAlignment="1" applyProtection="1">
      <alignment horizontal="center" vertical="center" wrapText="1"/>
      <protection locked="0"/>
    </xf>
    <xf numFmtId="49" fontId="25" fillId="9" borderId="62" xfId="8" applyFont="1" applyBorder="1" applyAlignment="1">
      <alignment horizontal="left" vertical="center" wrapText="1"/>
      <protection locked="0"/>
    </xf>
    <xf numFmtId="49" fontId="25" fillId="9" borderId="6" xfId="8" applyFont="1" applyBorder="1" applyAlignment="1">
      <alignment horizontal="left" vertical="center" wrapText="1"/>
      <protection locked="0"/>
    </xf>
    <xf numFmtId="0" fontId="9" fillId="0" borderId="64" xfId="3" applyBorder="1" applyAlignment="1">
      <alignment horizontal="center" vertical="center" wrapText="1"/>
    </xf>
    <xf numFmtId="0" fontId="9" fillId="0" borderId="3" xfId="3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 applyProtection="1">
      <alignment horizontal="left" vertical="center"/>
      <protection locked="0"/>
    </xf>
    <xf numFmtId="49" fontId="9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54" xfId="0" applyFont="1" applyBorder="1" applyAlignment="1" applyProtection="1">
      <alignment vertical="center"/>
      <protection locked="0"/>
    </xf>
    <xf numFmtId="0" fontId="5" fillId="4" borderId="74" xfId="0" applyFont="1" applyFill="1" applyBorder="1" applyAlignment="1">
      <alignment horizontal="center" vertical="center" wrapText="1"/>
    </xf>
    <xf numFmtId="0" fontId="5" fillId="4" borderId="75" xfId="0" applyFont="1" applyFill="1" applyBorder="1" applyAlignment="1">
      <alignment horizontal="center"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 wrapText="1"/>
    </xf>
    <xf numFmtId="0" fontId="5" fillId="2" borderId="64" xfId="3" applyFont="1" applyFill="1" applyBorder="1" applyAlignment="1" applyProtection="1">
      <alignment horizontal="center" vertical="center" wrapText="1"/>
      <protection locked="0"/>
    </xf>
    <xf numFmtId="3" fontId="9" fillId="4" borderId="71" xfId="0" applyNumberFormat="1" applyFont="1" applyFill="1" applyBorder="1" applyAlignment="1">
      <alignment horizontal="right" vertical="center" wrapText="1"/>
    </xf>
    <xf numFmtId="3" fontId="9" fillId="4" borderId="72" xfId="0" applyNumberFormat="1" applyFont="1" applyFill="1" applyBorder="1" applyAlignment="1">
      <alignment horizontal="right" vertical="center" wrapText="1"/>
    </xf>
    <xf numFmtId="3" fontId="9" fillId="4" borderId="73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62" xfId="0" applyFont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21" xfId="0" applyFont="1" applyBorder="1" applyAlignment="1" applyProtection="1">
      <alignment horizontal="left" vertical="center" wrapText="1"/>
      <protection locked="0"/>
    </xf>
    <xf numFmtId="0" fontId="7" fillId="3" borderId="8" xfId="0" applyFont="1" applyFill="1" applyBorder="1" applyAlignment="1">
      <alignment horizontal="center" vertical="center" wrapText="1"/>
    </xf>
    <xf numFmtId="0" fontId="8" fillId="3" borderId="2" xfId="2" applyNumberFormat="1" applyFont="1" applyFill="1" applyBorder="1" applyAlignment="1">
      <alignment horizontal="center" vertical="center" wrapText="1"/>
    </xf>
    <xf numFmtId="0" fontId="8" fillId="3" borderId="54" xfId="2" applyNumberFormat="1" applyFont="1" applyFill="1" applyBorder="1" applyAlignment="1">
      <alignment horizontal="center" vertical="center" wrapText="1"/>
    </xf>
    <xf numFmtId="0" fontId="8" fillId="3" borderId="4" xfId="2" applyNumberFormat="1" applyFont="1" applyFill="1" applyBorder="1" applyAlignment="1">
      <alignment horizontal="center" vertical="center" wrapText="1"/>
    </xf>
    <xf numFmtId="3" fontId="8" fillId="3" borderId="52" xfId="2" applyNumberFormat="1" applyFont="1" applyFill="1" applyBorder="1" applyAlignment="1">
      <alignment horizontal="center" vertical="center" wrapText="1"/>
    </xf>
    <xf numFmtId="3" fontId="8" fillId="3" borderId="56" xfId="2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54" xfId="0" applyFont="1" applyFill="1" applyBorder="1" applyAlignment="1">
      <alignment horizontal="center" vertical="center" wrapText="1"/>
    </xf>
    <xf numFmtId="0" fontId="8" fillId="5" borderId="51" xfId="0" applyFont="1" applyFill="1" applyBorder="1" applyAlignment="1">
      <alignment horizontal="center" vertical="center" wrapText="1"/>
    </xf>
    <xf numFmtId="0" fontId="8" fillId="5" borderId="5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3" fontId="8" fillId="3" borderId="55" xfId="2" applyNumberFormat="1" applyFont="1" applyFill="1" applyBorder="1" applyAlignment="1">
      <alignment horizontal="center" vertical="center" wrapText="1"/>
    </xf>
    <xf numFmtId="0" fontId="8" fillId="5" borderId="6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0" fillId="5" borderId="40" xfId="0" applyFill="1" applyBorder="1" applyAlignment="1" applyProtection="1">
      <alignment vertical="top" wrapText="1"/>
      <protection locked="0"/>
    </xf>
    <xf numFmtId="0" fontId="0" fillId="5" borderId="41" xfId="0" applyFill="1" applyBorder="1" applyAlignment="1" applyProtection="1">
      <alignment vertical="top" wrapText="1"/>
      <protection locked="0"/>
    </xf>
    <xf numFmtId="0" fontId="0" fillId="5" borderId="42" xfId="0" applyFill="1" applyBorder="1" applyAlignment="1" applyProtection="1">
      <alignment vertical="top" wrapText="1"/>
      <protection locked="0"/>
    </xf>
    <xf numFmtId="0" fontId="0" fillId="5" borderId="43" xfId="0" applyFill="1" applyBorder="1" applyAlignment="1" applyProtection="1">
      <alignment vertical="top" wrapText="1"/>
      <protection locked="0"/>
    </xf>
    <xf numFmtId="0" fontId="0" fillId="5" borderId="44" xfId="0" applyFill="1" applyBorder="1" applyAlignment="1" applyProtection="1">
      <alignment vertical="top" wrapText="1"/>
      <protection locked="0"/>
    </xf>
    <xf numFmtId="0" fontId="0" fillId="5" borderId="45" xfId="0" applyFill="1" applyBorder="1" applyAlignment="1" applyProtection="1">
      <alignment vertical="top" wrapText="1"/>
      <protection locked="0"/>
    </xf>
    <xf numFmtId="0" fontId="0" fillId="3" borderId="61" xfId="0" applyFill="1" applyBorder="1" applyAlignment="1">
      <alignment horizontal="center" vertical="center" wrapText="1"/>
    </xf>
    <xf numFmtId="3" fontId="8" fillId="5" borderId="2" xfId="2" applyNumberFormat="1" applyFont="1" applyFill="1" applyBorder="1" applyAlignment="1">
      <alignment horizontal="center" vertical="center" wrapText="1"/>
    </xf>
    <xf numFmtId="3" fontId="8" fillId="5" borderId="54" xfId="2" applyNumberFormat="1" applyFont="1" applyFill="1" applyBorder="1" applyAlignment="1">
      <alignment horizontal="center" vertical="center" wrapText="1"/>
    </xf>
    <xf numFmtId="0" fontId="8" fillId="3" borderId="5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5" borderId="59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60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7" borderId="80" xfId="0" applyFont="1" applyFill="1" applyBorder="1" applyAlignment="1" applyProtection="1">
      <alignment horizontal="center" wrapText="1"/>
      <protection locked="0"/>
    </xf>
  </cellXfs>
  <cellStyles count="11">
    <cellStyle name="Eingabe Betrag" xfId="10" xr:uid="{677BB14E-6BD5-4C3D-89E6-023CC59366C2}"/>
    <cellStyle name="Eingabe Tabelle" xfId="8" xr:uid="{6AE44656-3F66-4CC7-B8E3-E730154C6D88}"/>
    <cellStyle name="Eingabe Zahl" xfId="9" xr:uid="{05429665-87C7-461A-9417-A34494B341D8}"/>
    <cellStyle name="Milliers" xfId="4" builtinId="3"/>
    <cellStyle name="Milliers 2" xfId="2" xr:uid="{00000000-0005-0000-0000-000000000000}"/>
    <cellStyle name="Normal" xfId="0" builtinId="0"/>
    <cellStyle name="Normal 2" xfId="1" xr:uid="{00000000-0005-0000-0000-000002000000}"/>
    <cellStyle name="Normal 2 2" xfId="3" xr:uid="{00000000-0005-0000-0000-000003000000}"/>
    <cellStyle name="Normal 3" xfId="5" xr:uid="{94B22E56-9039-49B8-96D2-CBD14E890FF7}"/>
    <cellStyle name="Normal 3 2" xfId="7" xr:uid="{282FFC72-959A-4E17-9E5D-0F60EEC9CEEE}"/>
    <cellStyle name="Normal 4" xfId="6" xr:uid="{4FF18D38-CA1D-4865-897B-83DF68B682B5}"/>
  </cellStyles>
  <dxfs count="9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3" dropStyle="combo" dx="22" fmlaLink="C11" fmlaRange="$K$1:$K$3" noThreeD="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22860</xdr:rowOff>
        </xdr:from>
        <xdr:to>
          <xdr:col>3</xdr:col>
          <xdr:colOff>822960</xdr:colOff>
          <xdr:row>12</xdr:row>
          <xdr:rowOff>0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2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7</xdr:col>
      <xdr:colOff>19407</xdr:colOff>
      <xdr:row>1</xdr:row>
      <xdr:rowOff>31750</xdr:rowOff>
    </xdr:from>
    <xdr:to>
      <xdr:col>7</xdr:col>
      <xdr:colOff>1253635</xdr:colOff>
      <xdr:row>4</xdr:row>
      <xdr:rowOff>136525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7747" y="77470"/>
          <a:ext cx="1238038" cy="5257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504825</xdr:colOff>
      <xdr:row>1</xdr:row>
      <xdr:rowOff>28575</xdr:rowOff>
    </xdr:from>
    <xdr:to>
      <xdr:col>7</xdr:col>
      <xdr:colOff>875453</xdr:colOff>
      <xdr:row>3</xdr:row>
      <xdr:rowOff>169545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5825" y="238125"/>
          <a:ext cx="1361228" cy="5619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izonline.sharepoint.com/Users/user/Desktop/R-ACL/#_Doc Type/Contrats Prestations intellectuelles/4-Evaluation/Evaluation des offres financi&#232;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izonline.sharepoint.com/Users/user/Desktop/R-ACL/3-%20Contrats/1-BET-CI/2019/BN/1903_Consultant%20fiscaliste%20AEB%20adapt&#233;%20Togo/02-Annexe%20N&#176;02_Grille%20d'&#233;valuation%20technique%20des%20off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aluation Finale"/>
      <sheetName val="Informations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aluation technique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intranet.gtz.de/llapi/?id=1413548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1CB32-C317-4BA3-8FE1-30C44EFCE2C2}">
  <sheetPr>
    <pageSetUpPr fitToPage="1"/>
  </sheetPr>
  <dimension ref="A1:I28"/>
  <sheetViews>
    <sheetView topLeftCell="B12" workbookViewId="0">
      <selection activeCell="E24" sqref="E24"/>
    </sheetView>
  </sheetViews>
  <sheetFormatPr baseColWidth="10" defaultColWidth="11" defaultRowHeight="13.2" x14ac:dyDescent="0.3"/>
  <cols>
    <col min="1" max="1" width="0.796875" style="127" hidden="1" customWidth="1"/>
    <col min="2" max="2" width="24.5" style="127" customWidth="1"/>
    <col min="3" max="3" width="13.19921875" style="134" customWidth="1"/>
    <col min="4" max="4" width="13.69921875" style="134" customWidth="1"/>
    <col min="5" max="5" width="15.59765625" style="134" customWidth="1"/>
    <col min="6" max="6" width="21.5" style="127" customWidth="1"/>
    <col min="7" max="7" width="11" style="127"/>
    <col min="8" max="8" width="14.296875" style="127" customWidth="1"/>
    <col min="9" max="9" width="16" style="127" hidden="1" customWidth="1"/>
    <col min="10" max="16384" width="11" style="127"/>
  </cols>
  <sheetData>
    <row r="1" spans="2:9" ht="3.75" customHeight="1" thickBot="1" x14ac:dyDescent="0.35">
      <c r="I1" s="127" t="s">
        <v>0</v>
      </c>
    </row>
    <row r="2" spans="2:9" ht="27" customHeight="1" x14ac:dyDescent="0.3">
      <c r="B2" s="194" t="s">
        <v>89</v>
      </c>
      <c r="C2" s="226" t="s">
        <v>92</v>
      </c>
      <c r="D2" s="226"/>
      <c r="E2" s="226"/>
      <c r="F2" s="195"/>
      <c r="I2" s="127" t="s">
        <v>3</v>
      </c>
    </row>
    <row r="3" spans="2:9" s="192" customFormat="1" ht="48" customHeight="1" x14ac:dyDescent="0.3">
      <c r="B3" s="231" t="s">
        <v>110</v>
      </c>
      <c r="C3" s="231"/>
      <c r="D3" s="231"/>
      <c r="E3" s="231"/>
      <c r="F3" s="231"/>
      <c r="I3" s="193" t="s">
        <v>6</v>
      </c>
    </row>
    <row r="4" spans="2:9" ht="17.399999999999999" customHeight="1" x14ac:dyDescent="0.3">
      <c r="B4" s="211" t="s">
        <v>93</v>
      </c>
      <c r="C4" s="190" t="s">
        <v>103</v>
      </c>
      <c r="D4" s="190" t="s">
        <v>17</v>
      </c>
      <c r="E4" s="215" t="s">
        <v>105</v>
      </c>
      <c r="F4" s="216" t="s">
        <v>106</v>
      </c>
      <c r="I4" s="127" t="s">
        <v>14</v>
      </c>
    </row>
    <row r="5" spans="2:9" ht="22.2" customHeight="1" x14ac:dyDescent="0.3">
      <c r="B5" s="210" t="s">
        <v>94</v>
      </c>
      <c r="C5" s="209" t="s">
        <v>8</v>
      </c>
      <c r="D5" s="189">
        <v>1</v>
      </c>
      <c r="E5" s="213">
        <v>0</v>
      </c>
      <c r="F5" s="196">
        <f>D5*E5</f>
        <v>0</v>
      </c>
      <c r="I5" s="127" t="s">
        <v>16</v>
      </c>
    </row>
    <row r="6" spans="2:9" ht="22.2" customHeight="1" x14ac:dyDescent="0.3">
      <c r="B6" s="210" t="s">
        <v>95</v>
      </c>
      <c r="C6" s="209" t="s">
        <v>8</v>
      </c>
      <c r="D6" s="189">
        <v>1</v>
      </c>
      <c r="E6" s="213">
        <v>0</v>
      </c>
      <c r="F6" s="196">
        <f>D6*E6</f>
        <v>0</v>
      </c>
    </row>
    <row r="7" spans="2:9" s="192" customFormat="1" x14ac:dyDescent="0.3">
      <c r="B7" s="232" t="s">
        <v>108</v>
      </c>
      <c r="C7" s="233"/>
      <c r="D7" s="233"/>
      <c r="E7" s="233"/>
      <c r="F7" s="217">
        <f>F5+F6</f>
        <v>0</v>
      </c>
    </row>
    <row r="8" spans="2:9" ht="17.399999999999999" customHeight="1" x14ac:dyDescent="0.3">
      <c r="B8" s="211" t="s">
        <v>102</v>
      </c>
      <c r="C8" s="190" t="s">
        <v>103</v>
      </c>
      <c r="D8" s="190" t="s">
        <v>17</v>
      </c>
      <c r="E8" s="215" t="s">
        <v>105</v>
      </c>
      <c r="F8" s="216" t="s">
        <v>106</v>
      </c>
    </row>
    <row r="9" spans="2:9" ht="22.8" x14ac:dyDescent="0.3">
      <c r="B9" s="210" t="s">
        <v>96</v>
      </c>
      <c r="C9" s="207" t="s">
        <v>104</v>
      </c>
      <c r="D9" s="189">
        <v>1</v>
      </c>
      <c r="E9" s="214">
        <v>0</v>
      </c>
      <c r="F9" s="196">
        <f t="shared" ref="F9:F14" si="0">D9*E9</f>
        <v>0</v>
      </c>
    </row>
    <row r="10" spans="2:9" ht="22.8" x14ac:dyDescent="0.3">
      <c r="B10" s="210" t="s">
        <v>97</v>
      </c>
      <c r="C10" s="207" t="s">
        <v>104</v>
      </c>
      <c r="D10" s="189">
        <v>1</v>
      </c>
      <c r="E10" s="214">
        <v>0</v>
      </c>
      <c r="F10" s="196">
        <f t="shared" si="0"/>
        <v>0</v>
      </c>
    </row>
    <row r="11" spans="2:9" ht="34.200000000000003" x14ac:dyDescent="0.3">
      <c r="B11" s="210" t="s">
        <v>98</v>
      </c>
      <c r="C11" s="207" t="s">
        <v>104</v>
      </c>
      <c r="D11" s="189">
        <v>1</v>
      </c>
      <c r="E11" s="214">
        <v>0</v>
      </c>
      <c r="F11" s="196">
        <f t="shared" si="0"/>
        <v>0</v>
      </c>
    </row>
    <row r="12" spans="2:9" ht="22.8" x14ac:dyDescent="0.3">
      <c r="B12" s="210" t="s">
        <v>99</v>
      </c>
      <c r="C12" s="207" t="s">
        <v>104</v>
      </c>
      <c r="D12" s="189">
        <v>1</v>
      </c>
      <c r="E12" s="214">
        <v>0</v>
      </c>
      <c r="F12" s="196">
        <f t="shared" si="0"/>
        <v>0</v>
      </c>
    </row>
    <row r="13" spans="2:9" ht="22.8" x14ac:dyDescent="0.3">
      <c r="B13" s="210" t="s">
        <v>100</v>
      </c>
      <c r="C13" s="207" t="s">
        <v>104</v>
      </c>
      <c r="D13" s="189">
        <v>1</v>
      </c>
      <c r="E13" s="214">
        <v>0</v>
      </c>
      <c r="F13" s="196">
        <f t="shared" si="0"/>
        <v>0</v>
      </c>
    </row>
    <row r="14" spans="2:9" ht="15" customHeight="1" x14ac:dyDescent="0.3">
      <c r="B14" s="212" t="s">
        <v>101</v>
      </c>
      <c r="C14" s="207" t="s">
        <v>104</v>
      </c>
      <c r="D14" s="189">
        <v>1</v>
      </c>
      <c r="E14" s="214">
        <v>0</v>
      </c>
      <c r="F14" s="196">
        <f t="shared" si="0"/>
        <v>0</v>
      </c>
    </row>
    <row r="15" spans="2:9" s="192" customFormat="1" x14ac:dyDescent="0.3">
      <c r="B15" s="232" t="s">
        <v>107</v>
      </c>
      <c r="C15" s="233"/>
      <c r="D15" s="233"/>
      <c r="E15" s="233"/>
      <c r="F15" s="217">
        <f>SUM(F9:F14)</f>
        <v>0</v>
      </c>
    </row>
    <row r="16" spans="2:9" ht="15.75" customHeight="1" x14ac:dyDescent="0.3">
      <c r="B16" s="227" t="s">
        <v>43</v>
      </c>
      <c r="C16" s="228"/>
      <c r="D16" s="228"/>
      <c r="E16" s="228"/>
      <c r="F16" s="197" t="s">
        <v>44</v>
      </c>
    </row>
    <row r="17" spans="2:9" s="218" customFormat="1" ht="22.2" customHeight="1" x14ac:dyDescent="0.3">
      <c r="B17" s="229" t="s">
        <v>109</v>
      </c>
      <c r="C17" s="230"/>
      <c r="D17" s="230"/>
      <c r="E17" s="230"/>
      <c r="F17" s="219">
        <f>F7</f>
        <v>0</v>
      </c>
      <c r="H17" s="220"/>
    </row>
    <row r="18" spans="2:9" s="218" customFormat="1" ht="22.2" customHeight="1" x14ac:dyDescent="0.3">
      <c r="B18" s="229" t="s">
        <v>102</v>
      </c>
      <c r="C18" s="230"/>
      <c r="D18" s="230"/>
      <c r="E18" s="230"/>
      <c r="F18" s="219">
        <f>F15</f>
        <v>0</v>
      </c>
      <c r="H18" s="220"/>
    </row>
    <row r="19" spans="2:9" s="192" customFormat="1" ht="22.8" customHeight="1" x14ac:dyDescent="0.3">
      <c r="B19" s="221" t="s">
        <v>90</v>
      </c>
      <c r="C19" s="222"/>
      <c r="D19" s="222"/>
      <c r="E19" s="222"/>
      <c r="F19" s="202">
        <f>F17+F18</f>
        <v>0</v>
      </c>
    </row>
    <row r="20" spans="2:9" ht="1.95" customHeight="1" x14ac:dyDescent="0.3">
      <c r="B20" s="198"/>
      <c r="C20" s="166"/>
      <c r="D20" s="166"/>
      <c r="E20" s="166"/>
      <c r="F20" s="199"/>
    </row>
    <row r="21" spans="2:9" x14ac:dyDescent="0.3">
      <c r="B21" s="223" t="s">
        <v>91</v>
      </c>
      <c r="C21" s="224"/>
      <c r="D21" s="224"/>
      <c r="E21" s="224"/>
      <c r="F21" s="225"/>
    </row>
    <row r="22" spans="2:9" x14ac:dyDescent="0.3">
      <c r="B22" s="223"/>
      <c r="C22" s="224"/>
      <c r="D22" s="224"/>
      <c r="E22" s="224"/>
      <c r="F22" s="225"/>
    </row>
    <row r="23" spans="2:9" ht="5.55" customHeight="1" x14ac:dyDescent="0.3">
      <c r="B23" s="198"/>
      <c r="C23" s="166"/>
      <c r="D23" s="166"/>
      <c r="E23" s="166"/>
      <c r="F23" s="199"/>
    </row>
    <row r="24" spans="2:9" ht="39.6" customHeight="1" x14ac:dyDescent="0.2">
      <c r="B24" s="198"/>
      <c r="C24" s="166"/>
      <c r="D24" s="166"/>
      <c r="E24" s="166"/>
      <c r="F24" s="286" t="s">
        <v>119</v>
      </c>
    </row>
    <row r="25" spans="2:9" ht="24.6" customHeight="1" x14ac:dyDescent="0.25">
      <c r="B25" s="198"/>
      <c r="C25" s="166"/>
      <c r="D25" s="166"/>
      <c r="E25" s="166"/>
      <c r="F25" s="206"/>
      <c r="I25" s="127" t="s">
        <v>53</v>
      </c>
    </row>
    <row r="26" spans="2:9" ht="24.6" customHeight="1" x14ac:dyDescent="0.3">
      <c r="B26" s="198"/>
      <c r="C26" s="166"/>
      <c r="D26" s="166"/>
      <c r="E26" s="166"/>
      <c r="F26" s="203"/>
    </row>
    <row r="27" spans="2:9" ht="24.6" customHeight="1" x14ac:dyDescent="0.3">
      <c r="B27" s="204"/>
      <c r="F27" s="203"/>
    </row>
    <row r="28" spans="2:9" ht="24.6" customHeight="1" thickBot="1" x14ac:dyDescent="0.35">
      <c r="B28" s="200"/>
      <c r="C28" s="201"/>
      <c r="D28" s="201"/>
      <c r="E28" s="201"/>
      <c r="F28" s="205"/>
    </row>
  </sheetData>
  <mergeCells count="9">
    <mergeCell ref="B19:E19"/>
    <mergeCell ref="B21:F22"/>
    <mergeCell ref="C2:E2"/>
    <mergeCell ref="B16:E16"/>
    <mergeCell ref="B17:E17"/>
    <mergeCell ref="B18:E18"/>
    <mergeCell ref="B3:F3"/>
    <mergeCell ref="B15:E15"/>
    <mergeCell ref="B7:E7"/>
  </mergeCells>
  <conditionalFormatting sqref="B3">
    <cfRule type="cellIs" dxfId="97" priority="12" operator="equal">
      <formula>0</formula>
    </cfRule>
  </conditionalFormatting>
  <conditionalFormatting sqref="B4">
    <cfRule type="duplicateValues" dxfId="96" priority="9"/>
  </conditionalFormatting>
  <conditionalFormatting sqref="B8">
    <cfRule type="duplicateValues" dxfId="95" priority="75"/>
  </conditionalFormatting>
  <conditionalFormatting sqref="C9:D14">
    <cfRule type="cellIs" dxfId="94" priority="17" operator="equal">
      <formula>0</formula>
    </cfRule>
    <cfRule type="cellIs" dxfId="93" priority="18" operator="equal">
      <formula>0</formula>
    </cfRule>
    <cfRule type="cellIs" dxfId="92" priority="19" operator="equal">
      <formula>0</formula>
    </cfRule>
    <cfRule type="cellIs" dxfId="91" priority="20" operator="lessThan">
      <formula>0</formula>
    </cfRule>
  </conditionalFormatting>
  <conditionalFormatting sqref="C5:E6">
    <cfRule type="cellIs" dxfId="90" priority="44" operator="equal">
      <formula>0</formula>
    </cfRule>
    <cfRule type="cellIs" dxfId="89" priority="45" operator="equal">
      <formula>0</formula>
    </cfRule>
    <cfRule type="cellIs" dxfId="88" priority="46" operator="equal">
      <formula>0</formula>
    </cfRule>
    <cfRule type="cellIs" dxfId="87" priority="47" operator="lessThan">
      <formula>0</formula>
    </cfRule>
  </conditionalFormatting>
  <pageMargins left="0.33" right="0.24" top="0.39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73A39-A586-4E58-A4FA-C1FC08DC0E23}">
  <dimension ref="A1:I29"/>
  <sheetViews>
    <sheetView tabSelected="1" topLeftCell="B1" workbookViewId="0">
      <selection activeCell="K7" sqref="J7:K7"/>
    </sheetView>
  </sheetViews>
  <sheetFormatPr baseColWidth="10" defaultColWidth="11" defaultRowHeight="13.2" x14ac:dyDescent="0.3"/>
  <cols>
    <col min="1" max="1" width="0.796875" style="127" hidden="1" customWidth="1"/>
    <col min="2" max="2" width="24.5" style="127" customWidth="1"/>
    <col min="3" max="3" width="13.19921875" style="134" customWidth="1"/>
    <col min="4" max="4" width="13.69921875" style="134" customWidth="1"/>
    <col min="5" max="5" width="15.59765625" style="134" customWidth="1"/>
    <col min="6" max="6" width="21.5" style="127" customWidth="1"/>
    <col min="7" max="7" width="11" style="127"/>
    <col min="8" max="8" width="14.296875" style="127" customWidth="1"/>
    <col min="9" max="9" width="16" style="127" hidden="1" customWidth="1"/>
    <col min="10" max="16384" width="11" style="127"/>
  </cols>
  <sheetData>
    <row r="1" spans="2:9" ht="3.75" customHeight="1" thickBot="1" x14ac:dyDescent="0.35">
      <c r="I1" s="127" t="s">
        <v>0</v>
      </c>
    </row>
    <row r="2" spans="2:9" ht="27" customHeight="1" x14ac:dyDescent="0.3">
      <c r="B2" s="194" t="s">
        <v>89</v>
      </c>
      <c r="C2" s="226" t="s">
        <v>111</v>
      </c>
      <c r="D2" s="226"/>
      <c r="E2" s="226"/>
      <c r="F2" s="195"/>
      <c r="I2" s="127" t="s">
        <v>3</v>
      </c>
    </row>
    <row r="3" spans="2:9" s="192" customFormat="1" ht="48" customHeight="1" x14ac:dyDescent="0.3">
      <c r="B3" s="231" t="s">
        <v>112</v>
      </c>
      <c r="C3" s="231"/>
      <c r="D3" s="231"/>
      <c r="E3" s="231"/>
      <c r="F3" s="231"/>
      <c r="I3" s="193" t="s">
        <v>6</v>
      </c>
    </row>
    <row r="4" spans="2:9" ht="17.399999999999999" customHeight="1" x14ac:dyDescent="0.3">
      <c r="B4" s="211" t="s">
        <v>93</v>
      </c>
      <c r="C4" s="190" t="s">
        <v>103</v>
      </c>
      <c r="D4" s="190" t="s">
        <v>17</v>
      </c>
      <c r="E4" s="215" t="s">
        <v>105</v>
      </c>
      <c r="F4" s="216" t="s">
        <v>106</v>
      </c>
      <c r="I4" s="127" t="s">
        <v>14</v>
      </c>
    </row>
    <row r="5" spans="2:9" ht="22.2" customHeight="1" x14ac:dyDescent="0.3">
      <c r="B5" s="210" t="s">
        <v>94</v>
      </c>
      <c r="C5" s="209" t="s">
        <v>8</v>
      </c>
      <c r="D5" s="189">
        <v>1</v>
      </c>
      <c r="E5" s="213">
        <v>0</v>
      </c>
      <c r="F5" s="196">
        <f>D5*E5</f>
        <v>0</v>
      </c>
      <c r="I5" s="127" t="s">
        <v>16</v>
      </c>
    </row>
    <row r="6" spans="2:9" ht="22.2" customHeight="1" x14ac:dyDescent="0.3">
      <c r="B6" s="210" t="s">
        <v>95</v>
      </c>
      <c r="C6" s="209" t="s">
        <v>8</v>
      </c>
      <c r="D6" s="189">
        <v>1</v>
      </c>
      <c r="E6" s="213">
        <v>0</v>
      </c>
      <c r="F6" s="196">
        <f>D6*E6</f>
        <v>0</v>
      </c>
    </row>
    <row r="7" spans="2:9" s="192" customFormat="1" x14ac:dyDescent="0.3">
      <c r="B7" s="232" t="s">
        <v>108</v>
      </c>
      <c r="C7" s="233"/>
      <c r="D7" s="233"/>
      <c r="E7" s="233"/>
      <c r="F7" s="217">
        <f>F5+F6</f>
        <v>0</v>
      </c>
    </row>
    <row r="8" spans="2:9" ht="17.399999999999999" customHeight="1" x14ac:dyDescent="0.3">
      <c r="B8" s="211" t="s">
        <v>102</v>
      </c>
      <c r="C8" s="190" t="s">
        <v>103</v>
      </c>
      <c r="D8" s="190" t="s">
        <v>17</v>
      </c>
      <c r="E8" s="215" t="s">
        <v>105</v>
      </c>
      <c r="F8" s="216" t="s">
        <v>106</v>
      </c>
    </row>
    <row r="9" spans="2:9" ht="22.8" x14ac:dyDescent="0.3">
      <c r="B9" s="210" t="s">
        <v>113</v>
      </c>
      <c r="C9" s="207" t="s">
        <v>104</v>
      </c>
      <c r="D9" s="189">
        <v>1</v>
      </c>
      <c r="E9" s="214">
        <v>0</v>
      </c>
      <c r="F9" s="196">
        <f t="shared" ref="F9:F14" si="0">D9*E9</f>
        <v>0</v>
      </c>
    </row>
    <row r="10" spans="2:9" ht="22.8" x14ac:dyDescent="0.3">
      <c r="B10" s="210" t="s">
        <v>114</v>
      </c>
      <c r="C10" s="207" t="s">
        <v>104</v>
      </c>
      <c r="D10" s="189">
        <v>1</v>
      </c>
      <c r="E10" s="214">
        <v>0</v>
      </c>
      <c r="F10" s="196">
        <f t="shared" si="0"/>
        <v>0</v>
      </c>
    </row>
    <row r="11" spans="2:9" ht="34.200000000000003" x14ac:dyDescent="0.3">
      <c r="B11" s="210" t="s">
        <v>115</v>
      </c>
      <c r="C11" s="207" t="s">
        <v>104</v>
      </c>
      <c r="D11" s="189">
        <v>1</v>
      </c>
      <c r="E11" s="214">
        <v>0</v>
      </c>
      <c r="F11" s="196">
        <f t="shared" si="0"/>
        <v>0</v>
      </c>
    </row>
    <row r="12" spans="2:9" ht="22.8" x14ac:dyDescent="0.3">
      <c r="B12" s="210" t="s">
        <v>116</v>
      </c>
      <c r="C12" s="207" t="s">
        <v>104</v>
      </c>
      <c r="D12" s="189">
        <v>1</v>
      </c>
      <c r="E12" s="214">
        <v>0</v>
      </c>
      <c r="F12" s="196">
        <f t="shared" si="0"/>
        <v>0</v>
      </c>
    </row>
    <row r="13" spans="2:9" ht="22.8" x14ac:dyDescent="0.3">
      <c r="B13" s="210" t="s">
        <v>117</v>
      </c>
      <c r="C13" s="207" t="s">
        <v>104</v>
      </c>
      <c r="D13" s="189">
        <v>1</v>
      </c>
      <c r="E13" s="214">
        <v>0</v>
      </c>
      <c r="F13" s="196">
        <f t="shared" si="0"/>
        <v>0</v>
      </c>
    </row>
    <row r="14" spans="2:9" ht="15" customHeight="1" x14ac:dyDescent="0.3">
      <c r="B14" s="208" t="s">
        <v>118</v>
      </c>
      <c r="C14" s="207" t="s">
        <v>104</v>
      </c>
      <c r="D14" s="189">
        <v>1</v>
      </c>
      <c r="E14" s="214">
        <v>0</v>
      </c>
      <c r="F14" s="196">
        <f t="shared" si="0"/>
        <v>0</v>
      </c>
    </row>
    <row r="15" spans="2:9" s="192" customFormat="1" x14ac:dyDescent="0.3">
      <c r="B15" s="232" t="s">
        <v>107</v>
      </c>
      <c r="C15" s="233"/>
      <c r="D15" s="233"/>
      <c r="E15" s="233"/>
      <c r="F15" s="217">
        <f>SUM(F9:F14)</f>
        <v>0</v>
      </c>
    </row>
    <row r="16" spans="2:9" ht="15.75" customHeight="1" x14ac:dyDescent="0.3">
      <c r="B16" s="227" t="s">
        <v>43</v>
      </c>
      <c r="C16" s="228"/>
      <c r="D16" s="228"/>
      <c r="E16" s="228"/>
      <c r="F16" s="197" t="s">
        <v>44</v>
      </c>
    </row>
    <row r="17" spans="2:9" s="218" customFormat="1" ht="22.2" customHeight="1" x14ac:dyDescent="0.3">
      <c r="B17" s="229" t="s">
        <v>109</v>
      </c>
      <c r="C17" s="230"/>
      <c r="D17" s="230"/>
      <c r="E17" s="230"/>
      <c r="F17" s="219">
        <f>F7</f>
        <v>0</v>
      </c>
      <c r="H17" s="220"/>
    </row>
    <row r="18" spans="2:9" s="218" customFormat="1" ht="22.2" customHeight="1" x14ac:dyDescent="0.3">
      <c r="B18" s="229" t="s">
        <v>102</v>
      </c>
      <c r="C18" s="230"/>
      <c r="D18" s="230"/>
      <c r="E18" s="230"/>
      <c r="F18" s="219">
        <f>F15</f>
        <v>0</v>
      </c>
      <c r="H18" s="220"/>
    </row>
    <row r="19" spans="2:9" s="192" customFormat="1" ht="22.8" customHeight="1" x14ac:dyDescent="0.3">
      <c r="B19" s="221" t="s">
        <v>90</v>
      </c>
      <c r="C19" s="222"/>
      <c r="D19" s="222"/>
      <c r="E19" s="222"/>
      <c r="F19" s="202">
        <f>F17+F18</f>
        <v>0</v>
      </c>
    </row>
    <row r="20" spans="2:9" ht="1.95" customHeight="1" x14ac:dyDescent="0.3">
      <c r="B20" s="198"/>
      <c r="C20" s="166"/>
      <c r="D20" s="166"/>
      <c r="E20" s="166"/>
      <c r="F20" s="199"/>
    </row>
    <row r="21" spans="2:9" x14ac:dyDescent="0.3">
      <c r="B21" s="223" t="s">
        <v>91</v>
      </c>
      <c r="C21" s="224"/>
      <c r="D21" s="224"/>
      <c r="E21" s="224"/>
      <c r="F21" s="225"/>
    </row>
    <row r="22" spans="2:9" x14ac:dyDescent="0.3">
      <c r="B22" s="223"/>
      <c r="C22" s="224"/>
      <c r="D22" s="224"/>
      <c r="E22" s="224"/>
      <c r="F22" s="225"/>
    </row>
    <row r="23" spans="2:9" ht="36.6" customHeight="1" x14ac:dyDescent="0.2">
      <c r="B23" s="198"/>
      <c r="C23" s="166"/>
      <c r="D23" s="166"/>
      <c r="E23" s="166"/>
      <c r="F23" s="286" t="s">
        <v>119</v>
      </c>
    </row>
    <row r="24" spans="2:9" ht="24.6" customHeight="1" x14ac:dyDescent="0.25">
      <c r="B24" s="198"/>
      <c r="C24" s="166"/>
      <c r="D24" s="166"/>
      <c r="E24" s="166"/>
      <c r="F24" s="206"/>
      <c r="I24" s="127" t="s">
        <v>53</v>
      </c>
    </row>
    <row r="25" spans="2:9" ht="24.6" customHeight="1" x14ac:dyDescent="0.3">
      <c r="B25" s="198"/>
      <c r="C25" s="166"/>
      <c r="D25" s="166"/>
      <c r="E25" s="166"/>
      <c r="F25" s="203"/>
    </row>
    <row r="26" spans="2:9" ht="24.6" customHeight="1" x14ac:dyDescent="0.3">
      <c r="B26" s="204"/>
      <c r="F26" s="203"/>
    </row>
    <row r="27" spans="2:9" ht="24.6" customHeight="1" x14ac:dyDescent="0.3">
      <c r="B27" s="198"/>
      <c r="C27" s="166"/>
      <c r="D27" s="166"/>
      <c r="E27" s="166"/>
      <c r="F27" s="203"/>
    </row>
    <row r="28" spans="2:9" ht="24.6" customHeight="1" x14ac:dyDescent="0.3">
      <c r="B28" s="198"/>
      <c r="C28" s="166"/>
      <c r="D28" s="166"/>
      <c r="E28" s="166"/>
      <c r="F28" s="203"/>
    </row>
    <row r="29" spans="2:9" ht="24.6" customHeight="1" thickBot="1" x14ac:dyDescent="0.35">
      <c r="B29" s="200"/>
      <c r="C29" s="201"/>
      <c r="D29" s="201"/>
      <c r="E29" s="201"/>
      <c r="F29" s="205"/>
    </row>
  </sheetData>
  <mergeCells count="9">
    <mergeCell ref="B18:E18"/>
    <mergeCell ref="B19:E19"/>
    <mergeCell ref="B21:F22"/>
    <mergeCell ref="C2:E2"/>
    <mergeCell ref="B3:F3"/>
    <mergeCell ref="B7:E7"/>
    <mergeCell ref="B15:E15"/>
    <mergeCell ref="B16:E16"/>
    <mergeCell ref="B17:E17"/>
  </mergeCells>
  <conditionalFormatting sqref="B3">
    <cfRule type="cellIs" dxfId="86" priority="2" operator="equal">
      <formula>0</formula>
    </cfRule>
  </conditionalFormatting>
  <conditionalFormatting sqref="B4">
    <cfRule type="duplicateValues" dxfId="85" priority="1"/>
  </conditionalFormatting>
  <conditionalFormatting sqref="B8">
    <cfRule type="duplicateValues" dxfId="84" priority="15"/>
  </conditionalFormatting>
  <conditionalFormatting sqref="C9:D14">
    <cfRule type="cellIs" dxfId="83" priority="3" operator="equal">
      <formula>0</formula>
    </cfRule>
    <cfRule type="cellIs" dxfId="82" priority="4" operator="equal">
      <formula>0</formula>
    </cfRule>
    <cfRule type="cellIs" dxfId="81" priority="5" operator="equal">
      <formula>0</formula>
    </cfRule>
    <cfRule type="cellIs" dxfId="80" priority="6" operator="lessThan">
      <formula>0</formula>
    </cfRule>
  </conditionalFormatting>
  <conditionalFormatting sqref="C5:E6">
    <cfRule type="cellIs" dxfId="79" priority="7" operator="equal">
      <formula>0</formula>
    </cfRule>
    <cfRule type="cellIs" dxfId="78" priority="8" operator="equal">
      <formula>0</formula>
    </cfRule>
    <cfRule type="cellIs" dxfId="77" priority="9" operator="equal">
      <formula>0</formula>
    </cfRule>
    <cfRule type="cellIs" dxfId="76" priority="10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ED3C4-50C6-4B2D-B313-951FAFB94A62}">
  <dimension ref="B1:K52"/>
  <sheetViews>
    <sheetView view="pageLayout" topLeftCell="H7" zoomScaleNormal="100" zoomScaleSheetLayoutView="100" workbookViewId="0">
      <selection activeCell="H7" sqref="H7"/>
    </sheetView>
  </sheetViews>
  <sheetFormatPr baseColWidth="10" defaultColWidth="11" defaultRowHeight="13.2" x14ac:dyDescent="0.3"/>
  <cols>
    <col min="1" max="1" width="0.796875" style="127" customWidth="1"/>
    <col min="2" max="2" width="16.69921875" style="127" customWidth="1"/>
    <col min="3" max="3" width="9.09765625" style="127" customWidth="1"/>
    <col min="4" max="4" width="11.09765625" style="127" customWidth="1"/>
    <col min="5" max="5" width="8.296875" style="134" customWidth="1"/>
    <col min="6" max="6" width="13.19921875" style="127" customWidth="1"/>
    <col min="7" max="7" width="14.796875" style="127" customWidth="1"/>
    <col min="8" max="8" width="16.796875" style="127" customWidth="1"/>
    <col min="9" max="9" width="11" style="127"/>
    <col min="10" max="10" width="14.296875" style="127" customWidth="1"/>
    <col min="11" max="11" width="16" style="127" hidden="1" customWidth="1"/>
    <col min="12" max="16384" width="11" style="127"/>
  </cols>
  <sheetData>
    <row r="1" spans="2:11" ht="3.75" customHeight="1" thickBot="1" x14ac:dyDescent="0.35">
      <c r="K1" s="127" t="s">
        <v>0</v>
      </c>
    </row>
    <row r="2" spans="2:11" ht="16.5" customHeight="1" thickTop="1" x14ac:dyDescent="0.3">
      <c r="B2" s="170" t="s">
        <v>1</v>
      </c>
      <c r="C2" s="236" t="s">
        <v>2</v>
      </c>
      <c r="D2" s="236"/>
      <c r="E2" s="236"/>
      <c r="F2" s="236"/>
      <c r="G2" s="236"/>
      <c r="H2" s="146"/>
      <c r="K2" s="127" t="s">
        <v>3</v>
      </c>
    </row>
    <row r="3" spans="2:11" ht="7.95" customHeight="1" x14ac:dyDescent="0.3">
      <c r="B3" s="168"/>
      <c r="C3" s="169"/>
      <c r="D3" s="169"/>
      <c r="E3" s="169"/>
      <c r="F3" s="169"/>
      <c r="G3" s="112"/>
      <c r="H3" s="147"/>
      <c r="K3" s="127" t="s">
        <v>4</v>
      </c>
    </row>
    <row r="4" spans="2:11" ht="9" customHeight="1" x14ac:dyDescent="0.3">
      <c r="B4" s="148"/>
      <c r="C4" s="149"/>
      <c r="D4" s="149"/>
      <c r="E4" s="135"/>
      <c r="F4" s="128"/>
      <c r="G4" s="128"/>
      <c r="H4" s="150"/>
    </row>
    <row r="5" spans="2:11" ht="16.5" customHeight="1" x14ac:dyDescent="0.3">
      <c r="B5" s="151" t="s">
        <v>5</v>
      </c>
      <c r="C5" s="237"/>
      <c r="D5" s="237"/>
      <c r="E5" s="237"/>
      <c r="F5" s="237"/>
      <c r="G5" s="173"/>
      <c r="H5" s="150"/>
      <c r="K5" s="191" t="s">
        <v>6</v>
      </c>
    </row>
    <row r="6" spans="2:11" ht="25.5" customHeight="1" x14ac:dyDescent="0.3">
      <c r="B6" s="151" t="s">
        <v>7</v>
      </c>
      <c r="C6" s="238"/>
      <c r="D6" s="238"/>
      <c r="E6" s="238"/>
      <c r="F6" s="238"/>
      <c r="G6" s="174"/>
      <c r="H6" s="150"/>
      <c r="K6" s="191" t="s">
        <v>8</v>
      </c>
    </row>
    <row r="7" spans="2:11" ht="15" customHeight="1" x14ac:dyDescent="0.3">
      <c r="B7" s="151" t="s">
        <v>9</v>
      </c>
      <c r="C7" s="237"/>
      <c r="D7" s="237"/>
      <c r="E7" s="237"/>
      <c r="F7" s="237"/>
      <c r="G7" s="173"/>
      <c r="H7" s="150"/>
      <c r="K7" s="191" t="s">
        <v>10</v>
      </c>
    </row>
    <row r="8" spans="2:11" ht="23.55" customHeight="1" x14ac:dyDescent="0.3">
      <c r="B8" s="184" t="s">
        <v>11</v>
      </c>
      <c r="C8" s="237"/>
      <c r="D8" s="237"/>
      <c r="E8" s="237"/>
      <c r="F8" s="237"/>
      <c r="G8" s="173"/>
      <c r="H8" s="150"/>
      <c r="K8" s="191"/>
    </row>
    <row r="9" spans="2:11" ht="14.4" x14ac:dyDescent="0.3">
      <c r="B9" s="151" t="s">
        <v>12</v>
      </c>
      <c r="C9" s="237"/>
      <c r="D9" s="237"/>
      <c r="E9" s="237"/>
      <c r="F9" s="237"/>
      <c r="G9" s="173"/>
      <c r="H9" s="150"/>
      <c r="K9" s="191"/>
    </row>
    <row r="10" spans="2:11" ht="15.75" customHeight="1" x14ac:dyDescent="0.3">
      <c r="B10" s="151" t="s">
        <v>13</v>
      </c>
      <c r="C10" s="237"/>
      <c r="D10" s="237"/>
      <c r="E10" s="237"/>
      <c r="F10" s="237"/>
      <c r="G10" s="173"/>
      <c r="H10" s="150"/>
      <c r="K10" s="127" t="s">
        <v>14</v>
      </c>
    </row>
    <row r="11" spans="2:11" x14ac:dyDescent="0.3">
      <c r="B11" s="151" t="s">
        <v>15</v>
      </c>
      <c r="C11" s="239">
        <v>2</v>
      </c>
      <c r="D11" s="239"/>
      <c r="E11" s="136"/>
      <c r="F11" s="129"/>
      <c r="G11" s="129"/>
      <c r="H11" s="152"/>
      <c r="K11" s="127" t="s">
        <v>16</v>
      </c>
    </row>
    <row r="12" spans="2:11" ht="5.25" customHeight="1" x14ac:dyDescent="0.3">
      <c r="B12" s="153"/>
      <c r="C12" s="154"/>
      <c r="D12" s="155"/>
      <c r="E12" s="137"/>
      <c r="F12" s="129"/>
      <c r="G12" s="129"/>
      <c r="H12" s="152"/>
    </row>
    <row r="13" spans="2:11" ht="28.5" customHeight="1" thickBot="1" x14ac:dyDescent="0.35">
      <c r="B13" s="156"/>
      <c r="C13" s="84" t="s">
        <v>17</v>
      </c>
      <c r="D13" s="84" t="s">
        <v>18</v>
      </c>
      <c r="E13" s="85" t="s">
        <v>19</v>
      </c>
      <c r="F13" s="86" t="s">
        <v>20</v>
      </c>
      <c r="G13" s="113" t="s">
        <v>21</v>
      </c>
      <c r="H13" s="87" t="s">
        <v>22</v>
      </c>
      <c r="K13" s="157" t="s">
        <v>23</v>
      </c>
    </row>
    <row r="14" spans="2:11" x14ac:dyDescent="0.3">
      <c r="B14" s="77" t="s">
        <v>24</v>
      </c>
      <c r="C14" s="158"/>
      <c r="D14" s="158"/>
      <c r="E14" s="133"/>
      <c r="F14" s="130"/>
      <c r="G14" s="130"/>
      <c r="H14" s="159"/>
      <c r="K14" s="127" t="s">
        <v>14</v>
      </c>
    </row>
    <row r="15" spans="2:11" x14ac:dyDescent="0.3">
      <c r="B15" s="175" t="s">
        <v>57</v>
      </c>
      <c r="C15" s="160"/>
      <c r="D15" s="123"/>
      <c r="E15" s="138">
        <f>C15*D15</f>
        <v>0</v>
      </c>
      <c r="F15" s="124"/>
      <c r="G15" s="132" t="s">
        <v>25</v>
      </c>
      <c r="H15" s="126">
        <f>E15*F15</f>
        <v>0</v>
      </c>
      <c r="K15" s="127" t="s">
        <v>16</v>
      </c>
    </row>
    <row r="16" spans="2:11" x14ac:dyDescent="0.3">
      <c r="B16" s="175" t="s">
        <v>26</v>
      </c>
      <c r="C16" s="160"/>
      <c r="D16" s="123"/>
      <c r="E16" s="138">
        <f>C16*D16</f>
        <v>0</v>
      </c>
      <c r="F16" s="124"/>
      <c r="G16" s="132" t="s">
        <v>25</v>
      </c>
      <c r="H16" s="126">
        <f t="shared" ref="H16:H17" si="0">E16*F16</f>
        <v>0</v>
      </c>
      <c r="K16" s="127" t="s">
        <v>27</v>
      </c>
    </row>
    <row r="17" spans="2:8" x14ac:dyDescent="0.3">
      <c r="B17" s="175" t="s">
        <v>28</v>
      </c>
      <c r="C17" s="160"/>
      <c r="D17" s="123"/>
      <c r="E17" s="138">
        <f>C17*D17</f>
        <v>0</v>
      </c>
      <c r="F17" s="124"/>
      <c r="G17" s="132" t="s">
        <v>25</v>
      </c>
      <c r="H17" s="126">
        <f t="shared" si="0"/>
        <v>0</v>
      </c>
    </row>
    <row r="18" spans="2:8" x14ac:dyDescent="0.3">
      <c r="B18" s="121" t="s">
        <v>29</v>
      </c>
      <c r="C18" s="161" t="s">
        <v>17</v>
      </c>
      <c r="D18" s="162" t="s">
        <v>30</v>
      </c>
      <c r="E18" s="139"/>
      <c r="F18" s="131"/>
      <c r="G18" s="131"/>
      <c r="H18" s="163"/>
    </row>
    <row r="19" spans="2:8" x14ac:dyDescent="0.3">
      <c r="B19" s="88" t="s">
        <v>58</v>
      </c>
      <c r="C19" s="122"/>
      <c r="D19" s="123"/>
      <c r="E19" s="138">
        <f t="shared" ref="E19:E23" si="1">C19*D19</f>
        <v>0</v>
      </c>
      <c r="F19" s="124"/>
      <c r="G19" s="132" t="str">
        <f>+K14</f>
        <v>Forfait GIZ</v>
      </c>
      <c r="H19" s="126">
        <f t="shared" ref="H19:H23" si="2">E19*F19</f>
        <v>0</v>
      </c>
    </row>
    <row r="20" spans="2:8" ht="15.6" customHeight="1" x14ac:dyDescent="0.3">
      <c r="B20" s="88" t="s">
        <v>59</v>
      </c>
      <c r="C20" s="122"/>
      <c r="D20" s="123"/>
      <c r="E20" s="138">
        <f t="shared" si="1"/>
        <v>0</v>
      </c>
      <c r="F20" s="124"/>
      <c r="G20" s="125" t="s">
        <v>16</v>
      </c>
      <c r="H20" s="126">
        <f t="shared" si="2"/>
        <v>0</v>
      </c>
    </row>
    <row r="21" spans="2:8" ht="26.25" customHeight="1" x14ac:dyDescent="0.3">
      <c r="B21" s="175" t="s">
        <v>60</v>
      </c>
      <c r="C21" s="122"/>
      <c r="D21" s="123"/>
      <c r="E21" s="138">
        <f t="shared" si="1"/>
        <v>0</v>
      </c>
      <c r="F21" s="124"/>
      <c r="G21" s="132" t="s">
        <v>16</v>
      </c>
      <c r="H21" s="126">
        <f t="shared" si="2"/>
        <v>0</v>
      </c>
    </row>
    <row r="22" spans="2:8" x14ac:dyDescent="0.3">
      <c r="B22" s="175" t="s">
        <v>61</v>
      </c>
      <c r="C22" s="122"/>
      <c r="D22" s="123"/>
      <c r="E22" s="138">
        <f t="shared" si="1"/>
        <v>0</v>
      </c>
      <c r="F22" s="124"/>
      <c r="G22" s="125" t="str">
        <f>+K15</f>
        <v>Facture</v>
      </c>
      <c r="H22" s="126">
        <f t="shared" si="2"/>
        <v>0</v>
      </c>
    </row>
    <row r="23" spans="2:8" x14ac:dyDescent="0.3">
      <c r="B23" s="175" t="s">
        <v>61</v>
      </c>
      <c r="C23" s="122"/>
      <c r="D23" s="123"/>
      <c r="E23" s="138">
        <f t="shared" si="1"/>
        <v>0</v>
      </c>
      <c r="F23" s="124"/>
      <c r="G23" s="125" t="str">
        <f>+K15</f>
        <v>Facture</v>
      </c>
      <c r="H23" s="126">
        <f t="shared" si="2"/>
        <v>0</v>
      </c>
    </row>
    <row r="24" spans="2:8" ht="26.4" x14ac:dyDescent="0.3">
      <c r="B24" s="77" t="s">
        <v>31</v>
      </c>
      <c r="C24" s="81" t="s">
        <v>32</v>
      </c>
      <c r="D24" s="82" t="s">
        <v>33</v>
      </c>
      <c r="E24" s="142" t="s">
        <v>19</v>
      </c>
      <c r="F24" s="83" t="s">
        <v>34</v>
      </c>
      <c r="G24" s="114"/>
      <c r="H24" s="89"/>
    </row>
    <row r="25" spans="2:8" ht="13.95" customHeight="1" x14ac:dyDescent="0.3">
      <c r="B25" s="88" t="s">
        <v>35</v>
      </c>
      <c r="C25" s="160"/>
      <c r="D25" s="123"/>
      <c r="E25" s="140">
        <f>C25*D25</f>
        <v>0</v>
      </c>
      <c r="F25" s="124"/>
      <c r="G25" s="132" t="s">
        <v>16</v>
      </c>
      <c r="H25" s="126">
        <f>E25*F25</f>
        <v>0</v>
      </c>
    </row>
    <row r="26" spans="2:8" x14ac:dyDescent="0.3">
      <c r="B26" s="88" t="s">
        <v>36</v>
      </c>
      <c r="C26" s="160"/>
      <c r="D26" s="123"/>
      <c r="E26" s="140">
        <f>C26*D26</f>
        <v>0</v>
      </c>
      <c r="F26" s="124"/>
      <c r="G26" s="132" t="s">
        <v>16</v>
      </c>
      <c r="H26" s="126">
        <f>E26*F26</f>
        <v>0</v>
      </c>
    </row>
    <row r="27" spans="2:8" ht="7.2" customHeight="1" x14ac:dyDescent="0.3">
      <c r="B27" s="90"/>
      <c r="C27" s="91"/>
      <c r="D27" s="92"/>
      <c r="E27" s="141"/>
      <c r="F27" s="93"/>
      <c r="G27" s="115"/>
      <c r="H27" s="94"/>
    </row>
    <row r="28" spans="2:8" ht="33" customHeight="1" x14ac:dyDescent="0.3">
      <c r="B28" s="240" t="s">
        <v>37</v>
      </c>
      <c r="C28" s="78" t="s">
        <v>38</v>
      </c>
      <c r="D28" s="79" t="s">
        <v>39</v>
      </c>
      <c r="E28" s="142" t="s">
        <v>40</v>
      </c>
      <c r="F28" s="80" t="s">
        <v>41</v>
      </c>
      <c r="G28" s="116"/>
      <c r="H28" s="95"/>
    </row>
    <row r="29" spans="2:8" x14ac:dyDescent="0.3">
      <c r="B29" s="241"/>
      <c r="C29" s="242" t="s">
        <v>62</v>
      </c>
      <c r="D29" s="243"/>
      <c r="E29" s="243"/>
      <c r="F29" s="243"/>
      <c r="G29" s="243"/>
      <c r="H29" s="244"/>
    </row>
    <row r="30" spans="2:8" x14ac:dyDescent="0.3">
      <c r="B30" s="175" t="s">
        <v>63</v>
      </c>
      <c r="C30" s="160"/>
      <c r="D30" s="123"/>
      <c r="E30" s="185">
        <f t="shared" ref="E30:E31" si="3">C30*D30</f>
        <v>0</v>
      </c>
      <c r="F30" s="164"/>
      <c r="G30" s="188" t="str">
        <f>+K15</f>
        <v>Facture</v>
      </c>
      <c r="H30" s="186">
        <f>E30*F30</f>
        <v>0</v>
      </c>
    </row>
    <row r="31" spans="2:8" ht="27" thickBot="1" x14ac:dyDescent="0.35">
      <c r="B31" s="175" t="s">
        <v>64</v>
      </c>
      <c r="C31" s="160"/>
      <c r="D31" s="123"/>
      <c r="E31" s="185">
        <f t="shared" si="3"/>
        <v>0</v>
      </c>
      <c r="F31" s="164"/>
      <c r="G31" s="188" t="str">
        <f>+K15</f>
        <v>Facture</v>
      </c>
      <c r="H31" s="186">
        <f t="shared" ref="H31" si="4">E31*F31</f>
        <v>0</v>
      </c>
    </row>
    <row r="32" spans="2:8" ht="24.6" customHeight="1" thickBot="1" x14ac:dyDescent="0.35">
      <c r="B32" s="77" t="s">
        <v>42</v>
      </c>
      <c r="C32" s="96"/>
      <c r="D32" s="97"/>
      <c r="E32" s="143"/>
      <c r="F32" s="98"/>
      <c r="G32" s="117"/>
      <c r="H32" s="99">
        <f>SUM(H15:H17,H19:H23,H25:H26,H30:H31)</f>
        <v>0</v>
      </c>
    </row>
    <row r="33" spans="2:11" ht="7.2" customHeight="1" x14ac:dyDescent="0.3">
      <c r="B33" s="100"/>
      <c r="C33" s="101"/>
      <c r="D33" s="102"/>
      <c r="E33" s="143"/>
      <c r="F33" s="103"/>
      <c r="G33" s="118"/>
      <c r="H33" s="104"/>
    </row>
    <row r="34" spans="2:11" ht="15.75" customHeight="1" x14ac:dyDescent="0.3">
      <c r="B34" s="245" t="s">
        <v>43</v>
      </c>
      <c r="C34" s="228"/>
      <c r="D34" s="228"/>
      <c r="E34" s="228"/>
      <c r="F34" s="228"/>
      <c r="G34" s="119"/>
      <c r="H34" s="75" t="s">
        <v>44</v>
      </c>
    </row>
    <row r="35" spans="2:11" x14ac:dyDescent="0.3">
      <c r="B35" s="234" t="s">
        <v>24</v>
      </c>
      <c r="C35" s="235"/>
      <c r="D35" s="235"/>
      <c r="E35" s="235"/>
      <c r="F35" s="235"/>
      <c r="G35" s="132" t="s">
        <v>25</v>
      </c>
      <c r="H35" s="76">
        <f>+SUM(H15:H17)</f>
        <v>0</v>
      </c>
      <c r="J35" s="179"/>
    </row>
    <row r="36" spans="2:11" x14ac:dyDescent="0.3">
      <c r="B36" s="234" t="s">
        <v>45</v>
      </c>
      <c r="C36" s="235"/>
      <c r="D36" s="235"/>
      <c r="E36" s="235"/>
      <c r="F36" s="235"/>
      <c r="G36" s="180" t="s">
        <v>46</v>
      </c>
      <c r="H36" s="76">
        <f>+SUM(H19:H23)+SUM(H25:H26)+SUM(H30:H31)</f>
        <v>0</v>
      </c>
    </row>
    <row r="37" spans="2:11" x14ac:dyDescent="0.3">
      <c r="B37" s="234" t="s">
        <v>47</v>
      </c>
      <c r="C37" s="235"/>
      <c r="D37" s="235"/>
      <c r="E37" s="235"/>
      <c r="F37" s="235"/>
      <c r="G37" s="120" t="s">
        <v>48</v>
      </c>
      <c r="H37" s="76">
        <f>SUM(H35:H36)</f>
        <v>0</v>
      </c>
      <c r="J37" s="179"/>
    </row>
    <row r="38" spans="2:11" ht="13.2" customHeight="1" x14ac:dyDescent="0.3">
      <c r="B38" s="234" t="s">
        <v>49</v>
      </c>
      <c r="C38" s="235"/>
      <c r="D38" s="235"/>
      <c r="E38" s="235"/>
      <c r="F38" s="235"/>
      <c r="G38" s="120" t="s">
        <v>48</v>
      </c>
      <c r="H38" s="76">
        <f>IF(C10="",H35*0.1,H35*0.05)</f>
        <v>0</v>
      </c>
    </row>
    <row r="39" spans="2:11" x14ac:dyDescent="0.3">
      <c r="B39" s="234" t="s">
        <v>50</v>
      </c>
      <c r="C39" s="235"/>
      <c r="D39" s="235"/>
      <c r="E39" s="235"/>
      <c r="F39" s="235"/>
      <c r="G39" s="120" t="s">
        <v>48</v>
      </c>
      <c r="H39" s="76">
        <f>+H35-H38+H36</f>
        <v>0</v>
      </c>
    </row>
    <row r="40" spans="2:11" ht="1.95" customHeight="1" x14ac:dyDescent="0.3">
      <c r="B40" s="165"/>
      <c r="C40" s="166"/>
      <c r="D40" s="166"/>
      <c r="E40" s="166"/>
      <c r="F40" s="166"/>
      <c r="G40" s="166"/>
      <c r="H40" s="167"/>
    </row>
    <row r="41" spans="2:11" x14ac:dyDescent="0.3">
      <c r="B41" s="249" t="s">
        <v>51</v>
      </c>
      <c r="C41" s="250"/>
      <c r="D41" s="250"/>
      <c r="E41" s="250"/>
      <c r="F41" s="250"/>
      <c r="G41" s="250"/>
      <c r="H41" s="251"/>
    </row>
    <row r="42" spans="2:11" x14ac:dyDescent="0.3">
      <c r="B42" s="249"/>
      <c r="C42" s="250"/>
      <c r="D42" s="250"/>
      <c r="E42" s="250"/>
      <c r="F42" s="250"/>
      <c r="G42" s="250"/>
      <c r="H42" s="251"/>
    </row>
    <row r="43" spans="2:11" ht="5.55" customHeight="1" x14ac:dyDescent="0.3">
      <c r="B43" s="165"/>
      <c r="C43" s="166"/>
      <c r="D43" s="166"/>
      <c r="E43" s="166"/>
      <c r="F43" s="166"/>
      <c r="G43" s="166"/>
      <c r="H43" s="167"/>
    </row>
    <row r="44" spans="2:11" ht="13.8" x14ac:dyDescent="0.25">
      <c r="B44" s="165"/>
      <c r="C44" s="166"/>
      <c r="D44" s="166"/>
      <c r="E44" s="166"/>
      <c r="F44" s="166"/>
      <c r="G44" s="171"/>
      <c r="H44" s="172"/>
      <c r="K44" s="127" t="s">
        <v>52</v>
      </c>
    </row>
    <row r="45" spans="2:11" ht="13.8" x14ac:dyDescent="0.25">
      <c r="B45" s="165"/>
      <c r="C45" s="166"/>
      <c r="D45" s="166"/>
      <c r="E45" s="166"/>
      <c r="F45" s="166"/>
      <c r="G45" s="166"/>
      <c r="H45" s="187" t="s">
        <v>53</v>
      </c>
      <c r="K45" s="127" t="s">
        <v>54</v>
      </c>
    </row>
    <row r="46" spans="2:11" ht="15" customHeight="1" x14ac:dyDescent="0.25">
      <c r="B46" s="165"/>
      <c r="C46" s="166"/>
      <c r="D46" s="166"/>
      <c r="E46" s="166"/>
      <c r="F46" s="166"/>
      <c r="G46" s="171"/>
      <c r="H46" s="172"/>
      <c r="K46" s="127" t="s">
        <v>53</v>
      </c>
    </row>
    <row r="47" spans="2:11" ht="15" customHeight="1" x14ac:dyDescent="0.25">
      <c r="B47" s="165"/>
      <c r="C47" s="166"/>
      <c r="D47" s="166"/>
      <c r="E47" s="166"/>
      <c r="F47" s="166"/>
      <c r="G47" s="171"/>
      <c r="H47" s="172"/>
    </row>
    <row r="48" spans="2:11" x14ac:dyDescent="0.3">
      <c r="B48" s="165"/>
      <c r="C48" s="166"/>
      <c r="D48" s="166"/>
      <c r="E48" s="166"/>
      <c r="F48" s="166"/>
      <c r="G48" s="166"/>
      <c r="H48" s="167"/>
    </row>
    <row r="49" spans="2:8" ht="7.5" customHeight="1" x14ac:dyDescent="0.3">
      <c r="B49" s="176"/>
      <c r="C49" s="105"/>
      <c r="D49" s="105"/>
      <c r="E49" s="144"/>
      <c r="F49" s="106"/>
      <c r="G49" s="117"/>
      <c r="H49" s="107"/>
    </row>
    <row r="50" spans="2:8" ht="44.25" customHeight="1" x14ac:dyDescent="0.3">
      <c r="B50" s="177" t="s">
        <v>55</v>
      </c>
      <c r="C50" s="252" t="s">
        <v>56</v>
      </c>
      <c r="D50" s="253"/>
      <c r="E50" s="253"/>
      <c r="F50" s="253"/>
      <c r="G50" s="253"/>
      <c r="H50" s="254"/>
    </row>
    <row r="51" spans="2:8" ht="13.5" customHeight="1" thickBot="1" x14ac:dyDescent="0.35">
      <c r="B51" s="178"/>
      <c r="C51" s="108"/>
      <c r="D51" s="109"/>
      <c r="E51" s="145"/>
      <c r="F51" s="246"/>
      <c r="G51" s="247"/>
      <c r="H51" s="248"/>
    </row>
    <row r="52" spans="2:8" ht="13.8" thickTop="1" x14ac:dyDescent="0.3"/>
  </sheetData>
  <sheetProtection algorithmName="SHA-512" hashValue="YA54cbt6g4di9aW8Zsez1HGyZ5onHN0LhsjQ3Lal4GTAI+p5At1mDGXshSWoWwkr+BscCvsd8q5DTkgGGhXP8g==" saltValue="QNcIVZ1Gav6YzjTx5umAkw==" spinCount="100000" sheet="1" insertRows="0"/>
  <mergeCells count="19">
    <mergeCell ref="F51:H51"/>
    <mergeCell ref="B36:F36"/>
    <mergeCell ref="B37:F37"/>
    <mergeCell ref="B38:F38"/>
    <mergeCell ref="B39:F39"/>
    <mergeCell ref="B41:H42"/>
    <mergeCell ref="C50:H50"/>
    <mergeCell ref="B35:F35"/>
    <mergeCell ref="C2:G2"/>
    <mergeCell ref="C5:F5"/>
    <mergeCell ref="C6:F6"/>
    <mergeCell ref="C7:F7"/>
    <mergeCell ref="C8:F8"/>
    <mergeCell ref="C9:F9"/>
    <mergeCell ref="C10:F10"/>
    <mergeCell ref="C11:D11"/>
    <mergeCell ref="B28:B29"/>
    <mergeCell ref="C29:H29"/>
    <mergeCell ref="B34:F34"/>
  </mergeCells>
  <conditionalFormatting sqref="B15:B20">
    <cfRule type="duplicateValues" dxfId="75" priority="23"/>
  </conditionalFormatting>
  <conditionalFormatting sqref="C5 C6:D6">
    <cfRule type="cellIs" dxfId="74" priority="61" operator="equal">
      <formula>0</formula>
    </cfRule>
  </conditionalFormatting>
  <conditionalFormatting sqref="C7:C10">
    <cfRule type="cellIs" dxfId="73" priority="17" operator="equal">
      <formula>0</formula>
    </cfRule>
  </conditionalFormatting>
  <conditionalFormatting sqref="C50">
    <cfRule type="cellIs" dxfId="72" priority="5" operator="equal">
      <formula>0</formula>
    </cfRule>
    <cfRule type="cellIs" dxfId="71" priority="6" operator="equal">
      <formula>0</formula>
    </cfRule>
    <cfRule type="cellIs" dxfId="70" priority="7" operator="equal">
      <formula>0</formula>
    </cfRule>
    <cfRule type="cellIs" dxfId="69" priority="8" operator="lessThan">
      <formula>0</formula>
    </cfRule>
  </conditionalFormatting>
  <conditionalFormatting sqref="C11:D11">
    <cfRule type="cellIs" dxfId="68" priority="24" operator="equal">
      <formula>0</formula>
    </cfRule>
  </conditionalFormatting>
  <conditionalFormatting sqref="C15:D17">
    <cfRule type="cellIs" dxfId="67" priority="41" operator="equal">
      <formula>0</formula>
    </cfRule>
    <cfRule type="cellIs" dxfId="66" priority="42" operator="equal">
      <formula>0</formula>
    </cfRule>
    <cfRule type="cellIs" dxfId="65" priority="43" operator="equal">
      <formula>0</formula>
    </cfRule>
    <cfRule type="cellIs" dxfId="64" priority="44" operator="lessThan">
      <formula>0</formula>
    </cfRule>
  </conditionalFormatting>
  <conditionalFormatting sqref="C19:D23">
    <cfRule type="cellIs" dxfId="63" priority="37" operator="equal">
      <formula>0</formula>
    </cfRule>
    <cfRule type="cellIs" dxfId="62" priority="38" operator="equal">
      <formula>0</formula>
    </cfRule>
    <cfRule type="cellIs" dxfId="61" priority="39" operator="equal">
      <formula>0</formula>
    </cfRule>
    <cfRule type="cellIs" dxfId="60" priority="40" operator="lessThan">
      <formula>0</formula>
    </cfRule>
  </conditionalFormatting>
  <conditionalFormatting sqref="C25:D26 F25:F26">
    <cfRule type="cellIs" dxfId="59" priority="29" operator="equal">
      <formula>0</formula>
    </cfRule>
    <cfRule type="cellIs" dxfId="58" priority="30" operator="equal">
      <formula>0</formula>
    </cfRule>
    <cfRule type="cellIs" dxfId="57" priority="31" operator="equal">
      <formula>0</formula>
    </cfRule>
    <cfRule type="cellIs" dxfId="56" priority="32" operator="lessThan">
      <formula>0</formula>
    </cfRule>
  </conditionalFormatting>
  <conditionalFormatting sqref="C30:D31">
    <cfRule type="cellIs" dxfId="55" priority="9" operator="equal">
      <formula>0</formula>
    </cfRule>
    <cfRule type="cellIs" dxfId="54" priority="10" operator="equal">
      <formula>0</formula>
    </cfRule>
    <cfRule type="cellIs" dxfId="53" priority="11" operator="equal">
      <formula>0</formula>
    </cfRule>
    <cfRule type="cellIs" dxfId="52" priority="12" operator="lessThan">
      <formula>0</formula>
    </cfRule>
  </conditionalFormatting>
  <conditionalFormatting sqref="F21:F23">
    <cfRule type="cellIs" dxfId="51" priority="33" operator="equal">
      <formula>0</formula>
    </cfRule>
    <cfRule type="cellIs" dxfId="50" priority="34" operator="equal">
      <formula>0</formula>
    </cfRule>
    <cfRule type="cellIs" dxfId="49" priority="35" operator="equal">
      <formula>0</formula>
    </cfRule>
    <cfRule type="cellIs" dxfId="48" priority="36" operator="lessThan">
      <formula>0</formula>
    </cfRule>
  </conditionalFormatting>
  <conditionalFormatting sqref="F30:F31">
    <cfRule type="cellIs" dxfId="47" priority="25" operator="equal">
      <formula>0</formula>
    </cfRule>
    <cfRule type="cellIs" dxfId="46" priority="26" operator="equal">
      <formula>0</formula>
    </cfRule>
    <cfRule type="cellIs" dxfId="45" priority="27" operator="equal">
      <formula>0</formula>
    </cfRule>
    <cfRule type="cellIs" dxfId="44" priority="28" operator="lessThan">
      <formula>0</formula>
    </cfRule>
  </conditionalFormatting>
  <conditionalFormatting sqref="F15:G17">
    <cfRule type="cellIs" dxfId="43" priority="49" operator="equal">
      <formula>0</formula>
    </cfRule>
    <cfRule type="cellIs" dxfId="42" priority="50" operator="equal">
      <formula>0</formula>
    </cfRule>
    <cfRule type="cellIs" dxfId="41" priority="51" operator="equal">
      <formula>0</formula>
    </cfRule>
    <cfRule type="cellIs" dxfId="40" priority="52" operator="lessThan">
      <formula>0</formula>
    </cfRule>
  </conditionalFormatting>
  <conditionalFormatting sqref="F19:G20">
    <cfRule type="cellIs" dxfId="39" priority="45" operator="equal">
      <formula>0</formula>
    </cfRule>
    <cfRule type="cellIs" dxfId="38" priority="46" operator="equal">
      <formula>0</formula>
    </cfRule>
    <cfRule type="cellIs" dxfId="37" priority="47" operator="equal">
      <formula>0</formula>
    </cfRule>
    <cfRule type="cellIs" dxfId="36" priority="48" operator="lessThan">
      <formula>0</formula>
    </cfRule>
  </conditionalFormatting>
  <conditionalFormatting sqref="G22:G23">
    <cfRule type="cellIs" dxfId="35" priority="18" operator="equal">
      <formula>0</formula>
    </cfRule>
    <cfRule type="cellIs" dxfId="34" priority="19" operator="equal">
      <formula>0</formula>
    </cfRule>
    <cfRule type="cellIs" dxfId="33" priority="20" operator="equal">
      <formula>0</formula>
    </cfRule>
    <cfRule type="cellIs" dxfId="32" priority="21" operator="lessThan">
      <formula>0</formula>
    </cfRule>
  </conditionalFormatting>
  <conditionalFormatting sqref="G35">
    <cfRule type="cellIs" dxfId="31" priority="1" operator="equal">
      <formula>0</formula>
    </cfRule>
    <cfRule type="cellIs" dxfId="30" priority="2" operator="equal">
      <formula>0</formula>
    </cfRule>
    <cfRule type="cellIs" dxfId="29" priority="3" operator="equal">
      <formula>0</formula>
    </cfRule>
    <cfRule type="cellIs" dxfId="28" priority="4" operator="lessThan">
      <formula>0</formula>
    </cfRule>
  </conditionalFormatting>
  <dataValidations count="5">
    <dataValidation sqref="F26" xr:uid="{C519253C-C66E-4DCE-868C-200D9D2E4FFA}"/>
    <dataValidation type="list" allowBlank="1" showInputMessage="1" showErrorMessage="1" sqref="G20 G25:G26" xr:uid="{56E3EE4C-C175-498B-81BB-BB6C65947EA5}">
      <formula1>$K$14:$K$15</formula1>
    </dataValidation>
    <dataValidation type="list" allowBlank="1" showInputMessage="1" showErrorMessage="1" sqref="G21" xr:uid="{2904504F-5724-45F4-92D1-6B23C17CEDBB}">
      <formula1>$K$14:$K$16</formula1>
    </dataValidation>
    <dataValidation type="list" allowBlank="1" showInputMessage="1" showErrorMessage="1" sqref="H45" xr:uid="{278776A4-7F52-4DBB-8842-8F91259F681B}">
      <formula1>$K$44:$K$46</formula1>
    </dataValidation>
    <dataValidation allowBlank="1" showInputMessage="1" showErrorMessage="1" prompt="Texte éditable" sqref="B21:B23 B30:B31" xr:uid="{8A1BE671-81C4-418B-AD79-90768DAA6B63}"/>
  </dataValidations>
  <printOptions horizontalCentered="1"/>
  <pageMargins left="0.19685039370078741" right="0.125" top="0.45" bottom="0.23333333333333334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10</xdr:row>
                    <xdr:rowOff>22860</xdr:rowOff>
                  </from>
                  <to>
                    <xdr:col>3</xdr:col>
                    <xdr:colOff>822960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/>
  <dimension ref="B1:K34"/>
  <sheetViews>
    <sheetView topLeftCell="A8" zoomScaleNormal="100" workbookViewId="0">
      <selection activeCell="J24" sqref="J24"/>
    </sheetView>
  </sheetViews>
  <sheetFormatPr baseColWidth="10" defaultColWidth="11" defaultRowHeight="15.6" x14ac:dyDescent="0.3"/>
  <cols>
    <col min="1" max="1" width="1.59765625" customWidth="1"/>
    <col min="2" max="2" width="18.69921875" customWidth="1"/>
    <col min="3" max="3" width="11.59765625" customWidth="1"/>
    <col min="4" max="4" width="10.5" customWidth="1"/>
    <col min="5" max="6" width="14.5" customWidth="1"/>
    <col min="7" max="7" width="13" customWidth="1"/>
    <col min="8" max="8" width="11.69921875" customWidth="1"/>
    <col min="11" max="11" width="0" hidden="1" customWidth="1"/>
  </cols>
  <sheetData>
    <row r="1" spans="2:11" ht="16.2" thickBot="1" x14ac:dyDescent="0.35">
      <c r="K1" t="s">
        <v>0</v>
      </c>
    </row>
    <row r="2" spans="2:11" ht="16.5" customHeight="1" thickTop="1" x14ac:dyDescent="0.3">
      <c r="B2" s="170" t="s">
        <v>1</v>
      </c>
      <c r="C2" s="255" t="s">
        <v>65</v>
      </c>
      <c r="D2" s="255"/>
      <c r="E2" s="255"/>
      <c r="F2" s="255"/>
      <c r="G2" s="255"/>
      <c r="H2" s="110"/>
      <c r="K2" t="s">
        <v>3</v>
      </c>
    </row>
    <row r="3" spans="2:11" ht="15.75" customHeight="1" x14ac:dyDescent="0.3">
      <c r="B3" s="182"/>
      <c r="C3" s="183"/>
      <c r="D3" s="183"/>
      <c r="E3" s="183"/>
      <c r="F3" s="183"/>
      <c r="G3" s="69"/>
      <c r="H3" s="111"/>
      <c r="K3" t="s">
        <v>4</v>
      </c>
    </row>
    <row r="4" spans="2:11" ht="15.75" customHeight="1" x14ac:dyDescent="0.3">
      <c r="B4" s="6"/>
      <c r="C4" s="276" t="s">
        <v>66</v>
      </c>
      <c r="D4" s="70"/>
      <c r="E4" s="69" t="s">
        <v>67</v>
      </c>
      <c r="F4" s="69"/>
      <c r="G4" s="7"/>
      <c r="H4" s="8"/>
    </row>
    <row r="5" spans="2:11" ht="16.5" customHeight="1" x14ac:dyDescent="0.3">
      <c r="B5" s="6"/>
      <c r="C5" s="276"/>
      <c r="D5" s="71"/>
      <c r="E5" s="69" t="s">
        <v>68</v>
      </c>
      <c r="F5" s="69"/>
      <c r="G5" s="7"/>
      <c r="H5" s="8"/>
    </row>
    <row r="6" spans="2:11" ht="15.75" hidden="1" customHeight="1" x14ac:dyDescent="0.3">
      <c r="B6" s="6"/>
      <c r="C6" s="7"/>
      <c r="D6" s="7"/>
      <c r="E6" s="7"/>
      <c r="F6" s="7"/>
      <c r="G6" s="7"/>
      <c r="H6" s="8"/>
    </row>
    <row r="7" spans="2:11" ht="16.5" hidden="1" customHeight="1" x14ac:dyDescent="0.3">
      <c r="B7" s="6"/>
      <c r="C7" s="7"/>
      <c r="D7" s="7"/>
      <c r="E7" s="7"/>
      <c r="F7" s="7"/>
      <c r="G7" s="7"/>
      <c r="H7" s="8"/>
    </row>
    <row r="8" spans="2:11" x14ac:dyDescent="0.3">
      <c r="B8" s="9"/>
      <c r="C8" s="7"/>
      <c r="D8" s="7"/>
      <c r="E8" s="7"/>
      <c r="F8" s="7"/>
      <c r="G8" s="7"/>
      <c r="H8" s="8"/>
    </row>
    <row r="9" spans="2:11" ht="28.8" thickBot="1" x14ac:dyDescent="0.35">
      <c r="B9" s="10"/>
      <c r="C9" s="11" t="s">
        <v>32</v>
      </c>
      <c r="D9" s="11" t="str">
        <f>IF(C7=2,"Nombre de Jours",IF(C7=3,"Nombre de mois","Choisir jour / mois"))</f>
        <v>Choisir jour / mois</v>
      </c>
      <c r="E9" s="12" t="s">
        <v>19</v>
      </c>
      <c r="F9" s="113" t="s">
        <v>21</v>
      </c>
      <c r="G9" s="13" t="str">
        <f>IF(C7=2,"Montant / Jour",IF(C7=3,"Montant / mois","choisir jour / mois"))</f>
        <v>choisir jour / mois</v>
      </c>
      <c r="H9" s="14" t="s">
        <v>22</v>
      </c>
    </row>
    <row r="10" spans="2:11" x14ac:dyDescent="0.3">
      <c r="B10" s="72" t="s">
        <v>69</v>
      </c>
      <c r="C10" s="65"/>
      <c r="D10" s="65"/>
      <c r="E10" s="66"/>
      <c r="F10" s="66"/>
      <c r="G10" s="67"/>
      <c r="H10" s="68"/>
    </row>
    <row r="11" spans="2:11" ht="20.25" customHeight="1" x14ac:dyDescent="0.3">
      <c r="B11" s="29" t="s">
        <v>57</v>
      </c>
      <c r="C11" s="263" t="s">
        <v>70</v>
      </c>
      <c r="D11" s="261" t="s">
        <v>71</v>
      </c>
      <c r="E11" s="256" t="s">
        <v>72</v>
      </c>
      <c r="F11" s="256" t="s">
        <v>73</v>
      </c>
      <c r="G11" s="277" t="s">
        <v>74</v>
      </c>
      <c r="H11" s="259" t="s">
        <v>75</v>
      </c>
    </row>
    <row r="12" spans="2:11" ht="20.25" customHeight="1" x14ac:dyDescent="0.3">
      <c r="B12" s="29" t="s">
        <v>26</v>
      </c>
      <c r="C12" s="264"/>
      <c r="D12" s="262"/>
      <c r="E12" s="257"/>
      <c r="F12" s="257"/>
      <c r="G12" s="278"/>
      <c r="H12" s="266"/>
    </row>
    <row r="13" spans="2:11" ht="20.25" customHeight="1" x14ac:dyDescent="0.3">
      <c r="B13" s="29" t="s">
        <v>28</v>
      </c>
      <c r="C13" s="264"/>
      <c r="D13" s="262"/>
      <c r="E13" s="257"/>
      <c r="F13" s="258"/>
      <c r="G13" s="278"/>
      <c r="H13" s="266"/>
    </row>
    <row r="14" spans="2:11" x14ac:dyDescent="0.3">
      <c r="B14" s="29" t="s">
        <v>29</v>
      </c>
      <c r="C14" s="15"/>
      <c r="D14" s="16"/>
      <c r="E14" s="1"/>
      <c r="F14" s="1"/>
      <c r="G14" s="2"/>
      <c r="H14" s="3"/>
    </row>
    <row r="15" spans="2:11" ht="26.25" customHeight="1" x14ac:dyDescent="0.3">
      <c r="B15" s="29" t="s">
        <v>58</v>
      </c>
      <c r="C15" s="263" t="s">
        <v>76</v>
      </c>
      <c r="D15" s="261" t="s">
        <v>77</v>
      </c>
      <c r="E15" s="256" t="s">
        <v>72</v>
      </c>
      <c r="F15" s="256" t="s">
        <v>73</v>
      </c>
      <c r="G15" s="277" t="s">
        <v>78</v>
      </c>
      <c r="H15" s="259" t="s">
        <v>75</v>
      </c>
    </row>
    <row r="16" spans="2:11" ht="26.25" customHeight="1" x14ac:dyDescent="0.3">
      <c r="B16" s="29" t="s">
        <v>59</v>
      </c>
      <c r="C16" s="264"/>
      <c r="D16" s="262"/>
      <c r="E16" s="279"/>
      <c r="F16" s="257"/>
      <c r="G16" s="262"/>
      <c r="H16" s="266"/>
    </row>
    <row r="17" spans="2:8" ht="26.25" customHeight="1" x14ac:dyDescent="0.3">
      <c r="B17" s="74" t="s">
        <v>60</v>
      </c>
      <c r="C17" s="264"/>
      <c r="D17" s="262"/>
      <c r="E17" s="279"/>
      <c r="F17" s="257"/>
      <c r="G17" s="73" t="s">
        <v>79</v>
      </c>
      <c r="H17" s="266"/>
    </row>
    <row r="18" spans="2:8" ht="26.25" customHeight="1" x14ac:dyDescent="0.3">
      <c r="B18" s="74" t="s">
        <v>61</v>
      </c>
      <c r="C18" s="263" t="s">
        <v>80</v>
      </c>
      <c r="D18" s="261" t="s">
        <v>81</v>
      </c>
      <c r="E18" s="279"/>
      <c r="F18" s="257"/>
      <c r="G18" s="265" t="s">
        <v>82</v>
      </c>
      <c r="H18" s="266"/>
    </row>
    <row r="19" spans="2:8" ht="30" customHeight="1" x14ac:dyDescent="0.3">
      <c r="B19" s="74" t="s">
        <v>61</v>
      </c>
      <c r="C19" s="264"/>
      <c r="D19" s="262"/>
      <c r="E19" s="280"/>
      <c r="F19" s="258"/>
      <c r="G19" s="265"/>
      <c r="H19" s="260"/>
    </row>
    <row r="20" spans="2:8" ht="27.6" x14ac:dyDescent="0.3">
      <c r="B20" s="35" t="s">
        <v>31</v>
      </c>
      <c r="C20" s="36" t="s">
        <v>32</v>
      </c>
      <c r="D20" s="37" t="s">
        <v>33</v>
      </c>
      <c r="E20" s="4"/>
      <c r="F20" s="4"/>
      <c r="G20" s="5" t="s">
        <v>34</v>
      </c>
      <c r="H20" s="38"/>
    </row>
    <row r="21" spans="2:8" ht="26.25" customHeight="1" x14ac:dyDescent="0.3">
      <c r="B21" s="29" t="s">
        <v>35</v>
      </c>
      <c r="C21" s="281" t="s">
        <v>83</v>
      </c>
      <c r="D21" s="282"/>
      <c r="E21" s="256" t="s">
        <v>84</v>
      </c>
      <c r="F21" s="256" t="s">
        <v>73</v>
      </c>
      <c r="G21" s="261" t="s">
        <v>85</v>
      </c>
      <c r="H21" s="259" t="s">
        <v>75</v>
      </c>
    </row>
    <row r="22" spans="2:8" ht="26.25" customHeight="1" x14ac:dyDescent="0.3">
      <c r="B22" s="29" t="s">
        <v>36</v>
      </c>
      <c r="C22" s="283"/>
      <c r="D22" s="284"/>
      <c r="E22" s="258"/>
      <c r="F22" s="258"/>
      <c r="G22" s="285"/>
      <c r="H22" s="260"/>
    </row>
    <row r="23" spans="2:8" x14ac:dyDescent="0.3">
      <c r="B23" s="30"/>
      <c r="C23" s="31"/>
      <c r="D23" s="32"/>
      <c r="E23" s="33"/>
      <c r="F23" s="33"/>
      <c r="G23" s="33"/>
      <c r="H23" s="34"/>
    </row>
    <row r="24" spans="2:8" ht="41.4" x14ac:dyDescent="0.3">
      <c r="B24" s="35" t="s">
        <v>37</v>
      </c>
      <c r="C24" s="39" t="s">
        <v>38</v>
      </c>
      <c r="D24" s="37" t="s">
        <v>86</v>
      </c>
      <c r="E24" s="40" t="s">
        <v>40</v>
      </c>
      <c r="F24" s="40"/>
      <c r="G24" s="41" t="s">
        <v>87</v>
      </c>
      <c r="H24" s="42"/>
    </row>
    <row r="25" spans="2:8" x14ac:dyDescent="0.3">
      <c r="B25" s="29" t="s">
        <v>63</v>
      </c>
      <c r="C25" s="23"/>
      <c r="D25" s="25"/>
      <c r="E25" s="27"/>
      <c r="F25" s="27"/>
      <c r="G25" s="28"/>
      <c r="H25" s="266"/>
    </row>
    <row r="26" spans="2:8" ht="31.2" x14ac:dyDescent="0.3">
      <c r="B26" s="29" t="s">
        <v>64</v>
      </c>
      <c r="C26" s="24"/>
      <c r="D26" s="26"/>
      <c r="E26" s="267"/>
      <c r="F26" s="268"/>
      <c r="G26" s="269"/>
      <c r="H26" s="260"/>
    </row>
    <row r="27" spans="2:8" ht="16.2" thickBot="1" x14ac:dyDescent="0.35">
      <c r="B27" s="43"/>
      <c r="C27" s="44"/>
      <c r="D27" s="45"/>
      <c r="E27" s="46"/>
      <c r="F27" s="46"/>
      <c r="G27" s="47"/>
      <c r="H27" s="48"/>
    </row>
    <row r="28" spans="2:8" ht="27" customHeight="1" thickBot="1" x14ac:dyDescent="0.35">
      <c r="B28" s="49" t="s">
        <v>42</v>
      </c>
      <c r="C28" s="50"/>
      <c r="D28" s="51"/>
      <c r="E28" s="52"/>
      <c r="F28" s="181"/>
      <c r="G28" s="53"/>
      <c r="H28" s="54">
        <f>SUM(H11:H13,H15:H19,H21:H22,H25:H26)</f>
        <v>0</v>
      </c>
    </row>
    <row r="29" spans="2:8" x14ac:dyDescent="0.3">
      <c r="B29" s="43"/>
      <c r="C29" s="55"/>
      <c r="D29" s="56"/>
      <c r="E29" s="52"/>
      <c r="F29" s="52"/>
      <c r="G29" s="57"/>
      <c r="H29" s="58"/>
    </row>
    <row r="30" spans="2:8" x14ac:dyDescent="0.3">
      <c r="B30" s="18" t="s">
        <v>55</v>
      </c>
      <c r="C30" s="270" t="s">
        <v>88</v>
      </c>
      <c r="D30" s="271"/>
      <c r="E30" s="271"/>
      <c r="F30" s="271"/>
      <c r="G30" s="271"/>
      <c r="H30" s="272"/>
    </row>
    <row r="31" spans="2:8" ht="34.200000000000003" customHeight="1" x14ac:dyDescent="0.3">
      <c r="B31" s="17"/>
      <c r="C31" s="273"/>
      <c r="D31" s="274"/>
      <c r="E31" s="274"/>
      <c r="F31" s="274"/>
      <c r="G31" s="274"/>
      <c r="H31" s="275"/>
    </row>
    <row r="32" spans="2:8" x14ac:dyDescent="0.3">
      <c r="B32" s="18"/>
      <c r="C32" s="21"/>
      <c r="D32" s="20"/>
      <c r="E32" s="19"/>
      <c r="F32" s="19"/>
      <c r="G32" s="21"/>
      <c r="H32" s="22"/>
    </row>
    <row r="33" spans="2:8" ht="16.2" thickBot="1" x14ac:dyDescent="0.35">
      <c r="B33" s="59"/>
      <c r="C33" s="60"/>
      <c r="D33" s="61"/>
      <c r="E33" s="62"/>
      <c r="F33" s="62"/>
      <c r="G33" s="63"/>
      <c r="H33" s="64"/>
    </row>
    <row r="34" spans="2:8" ht="16.2" thickTop="1" x14ac:dyDescent="0.3"/>
  </sheetData>
  <mergeCells count="25">
    <mergeCell ref="H25:H26"/>
    <mergeCell ref="E26:G26"/>
    <mergeCell ref="C30:H31"/>
    <mergeCell ref="C4:C5"/>
    <mergeCell ref="C11:C13"/>
    <mergeCell ref="D11:D13"/>
    <mergeCell ref="E11:E13"/>
    <mergeCell ref="G11:G13"/>
    <mergeCell ref="H11:H13"/>
    <mergeCell ref="E15:E19"/>
    <mergeCell ref="G15:G16"/>
    <mergeCell ref="H15:H19"/>
    <mergeCell ref="C21:D22"/>
    <mergeCell ref="E21:E22"/>
    <mergeCell ref="G21:G22"/>
    <mergeCell ref="C15:C17"/>
    <mergeCell ref="C2:G2"/>
    <mergeCell ref="F11:F13"/>
    <mergeCell ref="F15:F19"/>
    <mergeCell ref="F21:F22"/>
    <mergeCell ref="H21:H22"/>
    <mergeCell ref="D15:D17"/>
    <mergeCell ref="C18:C19"/>
    <mergeCell ref="D18:D19"/>
    <mergeCell ref="G18:G19"/>
  </mergeCells>
  <conditionalFormatting sqref="C11:D13">
    <cfRule type="cellIs" dxfId="27" priority="25" operator="equal">
      <formula>0</formula>
    </cfRule>
    <cfRule type="cellIs" dxfId="26" priority="26" operator="equal">
      <formula>0</formula>
    </cfRule>
    <cfRule type="cellIs" dxfId="25" priority="27" operator="equal">
      <formula>0</formula>
    </cfRule>
    <cfRule type="cellIs" dxfId="24" priority="28" operator="lessThan">
      <formula>0</formula>
    </cfRule>
  </conditionalFormatting>
  <conditionalFormatting sqref="C15:D15">
    <cfRule type="cellIs" dxfId="23" priority="37" operator="equal">
      <formula>0</formula>
    </cfRule>
    <cfRule type="cellIs" dxfId="22" priority="38" operator="equal">
      <formula>0</formula>
    </cfRule>
    <cfRule type="cellIs" dxfId="21" priority="39" operator="equal">
      <formula>0</formula>
    </cfRule>
    <cfRule type="cellIs" dxfId="20" priority="40" operator="lessThan">
      <formula>0</formula>
    </cfRule>
  </conditionalFormatting>
  <conditionalFormatting sqref="C18:D18">
    <cfRule type="cellIs" dxfId="19" priority="1" operator="equal">
      <formula>0</formula>
    </cfRule>
    <cfRule type="cellIs" dxfId="18" priority="2" operator="equal">
      <formula>0</formula>
    </cfRule>
    <cfRule type="cellIs" dxfId="17" priority="3" operator="equal">
      <formula>0</formula>
    </cfRule>
    <cfRule type="cellIs" dxfId="16" priority="4" operator="lessThan">
      <formula>0</formula>
    </cfRule>
  </conditionalFormatting>
  <conditionalFormatting sqref="C21:D22 G21:G22">
    <cfRule type="cellIs" dxfId="15" priority="13" operator="equal">
      <formula>0</formula>
    </cfRule>
    <cfRule type="cellIs" dxfId="14" priority="14" operator="equal">
      <formula>0</formula>
    </cfRule>
    <cfRule type="cellIs" dxfId="13" priority="15" operator="equal">
      <formula>0</formula>
    </cfRule>
    <cfRule type="cellIs" dxfId="12" priority="16" operator="lessThan">
      <formula>0</formula>
    </cfRule>
  </conditionalFormatting>
  <conditionalFormatting sqref="E25:G26">
    <cfRule type="cellIs" dxfId="11" priority="9" operator="equal">
      <formula>0</formula>
    </cfRule>
    <cfRule type="cellIs" dxfId="10" priority="10" operator="equal">
      <formula>0</formula>
    </cfRule>
    <cfRule type="cellIs" dxfId="9" priority="11" operator="equal">
      <formula>0</formula>
    </cfRule>
    <cfRule type="cellIs" dxfId="8" priority="12" operator="lessThan">
      <formula>0</formula>
    </cfRule>
  </conditionalFormatting>
  <conditionalFormatting sqref="G11:G13">
    <cfRule type="cellIs" dxfId="7" priority="33" operator="equal">
      <formula>0</formula>
    </cfRule>
    <cfRule type="cellIs" dxfId="6" priority="34" operator="equal">
      <formula>0</formula>
    </cfRule>
    <cfRule type="cellIs" dxfId="5" priority="35" operator="equal">
      <formula>0</formula>
    </cfRule>
    <cfRule type="cellIs" dxfId="4" priority="36" operator="lessThan">
      <formula>0</formula>
    </cfRule>
  </conditionalFormatting>
  <conditionalFormatting sqref="G15:G18">
    <cfRule type="cellIs" dxfId="3" priority="29" operator="equal">
      <formula>0</formula>
    </cfRule>
    <cfRule type="cellIs" dxfId="2" priority="30" operator="equal">
      <formula>0</formula>
    </cfRule>
    <cfRule type="cellIs" dxfId="1" priority="31" operator="equal">
      <formula>0</formula>
    </cfRule>
    <cfRule type="cellIs" dxfId="0" priority="32" operator="lessThan">
      <formula>0</formula>
    </cfRule>
  </conditionalFormatting>
  <dataValidations disablePrompts="1" count="1">
    <dataValidation sqref="G22" xr:uid="{00000000-0002-0000-0100-000000000000}"/>
  </dataValidations>
  <hyperlinks>
    <hyperlink ref="C32" r:id="rId1" display="Richtlinien für die Erstattung von Reisekosten und die Gewährung von Trennungsgeld - Januar 2005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D21338F826929439EEBA9453A75FF1F" ma:contentTypeVersion="12" ma:contentTypeDescription="Ein neues Dokument erstellen." ma:contentTypeScope="" ma:versionID="48d90ce346767671a4985eecdde70846">
  <xsd:schema xmlns:xsd="http://www.w3.org/2001/XMLSchema" xmlns:xs="http://www.w3.org/2001/XMLSchema" xmlns:p="http://schemas.microsoft.com/office/2006/metadata/properties" xmlns:ns2="53fc559e-66cb-4132-b15c-bcf4f76515da" xmlns:ns3="cf68b798-fff7-4294-9473-16034b68de0d" targetNamespace="http://schemas.microsoft.com/office/2006/metadata/properties" ma:root="true" ma:fieldsID="e5842aa57faeb344658618ff1b8f4baf" ns2:_="" ns3:_="">
    <xsd:import namespace="53fc559e-66cb-4132-b15c-bcf4f76515da"/>
    <xsd:import namespace="cf68b798-fff7-4294-9473-16034b68de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c559e-66cb-4132-b15c-bcf4f76515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68b798-fff7-4294-9473-16034b68de0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fc559e-66cb-4132-b15c-bcf4f76515d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A6B078-4803-46E4-BC3B-13625EEBE8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fc559e-66cb-4132-b15c-bcf4f76515da"/>
    <ds:schemaRef ds:uri="cf68b798-fff7-4294-9473-16034b68d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6AC393-FB4B-4D12-83D3-A65226FA2B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626142-DC61-4284-B387-1FD39DD3AF37}">
  <ds:schemaRefs>
    <ds:schemaRef ds:uri="http://schemas.microsoft.com/office/2006/metadata/properties"/>
    <ds:schemaRef ds:uri="http://schemas.microsoft.com/office/infopath/2007/PartnerControls"/>
    <ds:schemaRef ds:uri="53fc559e-66cb-4132-b15c-bcf4f76515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LOT1_Kolon &amp; Djadjè</vt:lpstr>
      <vt:lpstr>LOT2_Doutien &amp; Zelani</vt:lpstr>
      <vt:lpstr>Evaluation budget_3</vt:lpstr>
      <vt:lpstr>Explication évaluation budget_1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AKPADO Akimbi 夏峰康</dc:creator>
  <cp:keywords/>
  <dc:description/>
  <cp:lastModifiedBy>Camara, Fily Pierre GIZ ML</cp:lastModifiedBy>
  <cp:revision/>
  <cp:lastPrinted>2025-09-22T18:20:20Z</cp:lastPrinted>
  <dcterms:created xsi:type="dcterms:W3CDTF">2019-04-07T12:23:23Z</dcterms:created>
  <dcterms:modified xsi:type="dcterms:W3CDTF">2025-10-08T08:09:18Z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edOrganisations">
    <vt:lpwstr/>
  </property>
  <property fmtid="{D5CDD505-2E9C-101B-9397-08002B2CF9AE}" pid="3" name="ContentTypeId">
    <vt:lpwstr>0x0101007D21338F826929439EEBA9453A75FF1F</vt:lpwstr>
  </property>
  <property fmtid="{D5CDD505-2E9C-101B-9397-08002B2CF9AE}" pid="4" name="RelatedRegions">
    <vt:lpwstr>1;#Togo|cdf35652-5756-4002-a7d6-ac699409bdfb</vt:lpwstr>
  </property>
  <property fmtid="{D5CDD505-2E9C-101B-9397-08002B2CF9AE}" pid="5" name="RelatedTopics">
    <vt:lpwstr/>
  </property>
  <property fmtid="{D5CDD505-2E9C-101B-9397-08002B2CF9AE}" pid="6" name="RelatedSectorNetworks">
    <vt:lpwstr/>
  </property>
  <property fmtid="{D5CDD505-2E9C-101B-9397-08002B2CF9AE}" pid="7" name="RelatedAdditionalKeywords">
    <vt:lpwstr/>
  </property>
  <property fmtid="{D5CDD505-2E9C-101B-9397-08002B2CF9AE}" pid="8" name="_dlc_DocIdItemGuid">
    <vt:lpwstr>6c226078-d190-4e33-9daa-0e7c5188bc41</vt:lpwstr>
  </property>
  <property fmtid="{D5CDD505-2E9C-101B-9397-08002B2CF9AE}" pid="9" name="MediaServiceImageTags">
    <vt:lpwstr/>
  </property>
</Properties>
</file>